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650"/>
  </bookViews>
  <sheets>
    <sheet name="Excel Project Schedule Template" sheetId="9" r:id="rId1"/>
    <sheet name="Project Schedule Instructions" sheetId="10" r:id="rId2"/>
  </sheets>
  <definedNames>
    <definedName name="prevWBS" localSheetId="0">'Excel Project Schedule Template'!$C1048576</definedName>
    <definedName name="_xlnm.Print_Area" localSheetId="0">'Excel Project Schedule Template'!$C$3:$AW$27</definedName>
    <definedName name="_xlnm.Print_Titles" localSheetId="0">'Excel Project Schedule Template'!$6:$8</definedName>
    <definedName name="valuevx">42.314159</definedName>
    <definedName name="vertex42_copyright" hidden="1">"© 2006-2018 Vertex42 LLC"</definedName>
    <definedName name="vertex42_id" hidden="1">"gantt-chart_L2.xlsx"</definedName>
    <definedName name="vertex42_title" hidden="1">"Gantt Chart Template"</definedName>
  </definedNames>
  <calcPr calcId="162913"/>
</workbook>
</file>

<file path=xl/calcChain.xml><?xml version="1.0" encoding="utf-8"?>
<calcChain xmlns="http://schemas.openxmlformats.org/spreadsheetml/2006/main">
  <c r="F18" i="9" l="1"/>
  <c r="G18" i="9"/>
  <c r="H18" i="9"/>
  <c r="F19" i="9"/>
  <c r="G19" i="9"/>
  <c r="H19" i="9"/>
  <c r="F14" i="9"/>
  <c r="G14" i="9"/>
  <c r="H14" i="9"/>
  <c r="F17" i="9"/>
  <c r="G17" i="9"/>
  <c r="H17" i="9"/>
  <c r="F13" i="9"/>
  <c r="G13" i="9"/>
  <c r="H13" i="9"/>
  <c r="I12" i="9"/>
  <c r="G27" i="9" l="1"/>
  <c r="G26" i="9"/>
  <c r="G25" i="9"/>
  <c r="G23" i="9"/>
  <c r="G22" i="9"/>
  <c r="G21" i="9"/>
  <c r="G16" i="9"/>
  <c r="G12" i="9"/>
  <c r="F26" i="9" l="1"/>
  <c r="F25" i="9"/>
  <c r="F22" i="9"/>
  <c r="F21" i="9"/>
  <c r="F16" i="9"/>
  <c r="F12" i="9"/>
  <c r="E24" i="9"/>
  <c r="D24" i="9"/>
  <c r="D20" i="9"/>
  <c r="E20" i="9"/>
  <c r="E11" i="9"/>
  <c r="D15" i="9"/>
  <c r="D11" i="9"/>
  <c r="F24" i="9" l="1"/>
  <c r="F15" i="9"/>
  <c r="F11" i="9"/>
  <c r="F23" i="9"/>
  <c r="F20" i="9" s="1"/>
  <c r="H12" i="9"/>
  <c r="H27" i="9"/>
  <c r="H26" i="9"/>
  <c r="H25" i="9"/>
  <c r="H23" i="9"/>
  <c r="H22" i="9"/>
  <c r="H21" i="9"/>
  <c r="H16" i="9"/>
  <c r="J28" i="9"/>
  <c r="E15" i="9"/>
  <c r="E10" i="9" s="1"/>
  <c r="F10" i="9" l="1"/>
  <c r="J12" i="9"/>
  <c r="I13" i="9" s="1"/>
  <c r="J13" i="9" s="1"/>
  <c r="I14" i="9" s="1"/>
  <c r="J14" i="9" s="1"/>
  <c r="I16" i="9" s="1"/>
  <c r="G20" i="9"/>
  <c r="G11" i="9"/>
  <c r="G24" i="9"/>
  <c r="D10" i="9"/>
  <c r="G15" i="9"/>
  <c r="O5" i="9" l="1"/>
  <c r="S8" i="9" s="1"/>
  <c r="R8" i="9" s="1"/>
  <c r="Q8" i="9" s="1"/>
  <c r="P8" i="9" s="1"/>
  <c r="O8" i="9" s="1"/>
  <c r="O9" i="9" s="1"/>
  <c r="J16" i="9" l="1"/>
  <c r="R9" i="9"/>
  <c r="S9" i="9"/>
  <c r="Q9" i="9"/>
  <c r="P9" i="9"/>
  <c r="T5" i="9"/>
  <c r="Y5" i="9" s="1"/>
  <c r="AD5" i="9" s="1"/>
  <c r="AI5" i="9" s="1"/>
  <c r="AN5" i="9" s="1"/>
  <c r="AS5" i="9" s="1"/>
  <c r="T8" i="9"/>
  <c r="I17" i="9" l="1"/>
  <c r="J17" i="9" s="1"/>
  <c r="I18" i="9" s="1"/>
  <c r="J18" i="9" s="1"/>
  <c r="I19" i="9" s="1"/>
  <c r="J19" i="9" s="1"/>
  <c r="I21" i="9" s="1"/>
  <c r="U8" i="9"/>
  <c r="T9" i="9"/>
  <c r="V8" i="9" l="1"/>
  <c r="U9" i="9"/>
  <c r="J21" i="9" l="1"/>
  <c r="I22" i="9" s="1"/>
  <c r="J22" i="9" s="1"/>
  <c r="I23" i="9" s="1"/>
  <c r="J23" i="9" s="1"/>
  <c r="W8" i="9"/>
  <c r="V9" i="9"/>
  <c r="I25" i="9" l="1"/>
  <c r="J25" i="9" s="1"/>
  <c r="X8" i="9"/>
  <c r="Y8" i="9" s="1"/>
  <c r="Z8" i="9" s="1"/>
  <c r="AA8" i="9" s="1"/>
  <c r="AB8" i="9" s="1"/>
  <c r="AC8" i="9" s="1"/>
  <c r="AD8" i="9" s="1"/>
  <c r="AE8" i="9" s="1"/>
  <c r="AF8" i="9" s="1"/>
  <c r="AG8" i="9" s="1"/>
  <c r="AH8" i="9" s="1"/>
  <c r="AI8" i="9" s="1"/>
  <c r="W9" i="9"/>
  <c r="I26" i="9" l="1"/>
  <c r="J26" i="9" s="1"/>
  <c r="AJ8" i="9"/>
  <c r="AI9" i="9"/>
  <c r="X9" i="9"/>
  <c r="I27" i="9" l="1"/>
  <c r="J27" i="9" s="1"/>
  <c r="AK8" i="9"/>
  <c r="AJ9" i="9"/>
  <c r="Y9" i="9"/>
  <c r="AL8" i="9" l="1"/>
  <c r="AK9" i="9"/>
  <c r="Z9" i="9"/>
  <c r="AM8" i="9" l="1"/>
  <c r="AL9" i="9"/>
  <c r="AA9" i="9"/>
  <c r="AN8" i="9" l="1"/>
  <c r="AM9" i="9"/>
  <c r="AB9" i="9"/>
  <c r="AO8" i="9" l="1"/>
  <c r="AN9" i="9"/>
  <c r="AC9" i="9"/>
  <c r="AP8" i="9" l="1"/>
  <c r="AO9" i="9"/>
  <c r="AQ8" i="9" l="1"/>
  <c r="AP9" i="9"/>
  <c r="AR8" i="9" l="1"/>
  <c r="AQ9" i="9"/>
  <c r="AD9" i="9"/>
  <c r="AS8" i="9" l="1"/>
  <c r="AR9" i="9"/>
  <c r="AE9" i="9"/>
  <c r="AT8" i="9" l="1"/>
  <c r="AS9" i="9"/>
  <c r="AF9" i="9"/>
  <c r="AU8" i="9" l="1"/>
  <c r="AT9" i="9"/>
  <c r="AG9" i="9"/>
  <c r="AV8" i="9" l="1"/>
  <c r="AU9" i="9"/>
  <c r="AH9" i="9"/>
  <c r="AW8" i="9" l="1"/>
  <c r="AV9" i="9"/>
  <c r="AW9" i="9" l="1"/>
</calcChain>
</file>

<file path=xl/sharedStrings.xml><?xml version="1.0" encoding="utf-8"?>
<sst xmlns="http://schemas.openxmlformats.org/spreadsheetml/2006/main" count="33" uniqueCount="30">
  <si>
    <t>PROJECT START DATE</t>
  </si>
  <si>
    <t>% 
Complete</t>
  </si>
  <si>
    <t>Task</t>
  </si>
  <si>
    <t>Estimated
Hours</t>
  </si>
  <si>
    <t>Actual
Hours</t>
  </si>
  <si>
    <t>Hours
Remaining</t>
  </si>
  <si>
    <t>% Hours
Used</t>
  </si>
  <si>
    <t>Remodel Project</t>
  </si>
  <si>
    <t>Preparing Site Design</t>
  </si>
  <si>
    <t>Task 1</t>
  </si>
  <si>
    <t>Task 2</t>
  </si>
  <si>
    <t>Task 3</t>
  </si>
  <si>
    <t>Days</t>
  </si>
  <si>
    <t>End Date</t>
  </si>
  <si>
    <t>Start Date</t>
  </si>
  <si>
    <t>SCROLL TO WEEK #</t>
  </si>
  <si>
    <t>Preparing Plans</t>
  </si>
  <si>
    <t>Design Review</t>
  </si>
  <si>
    <t>Design Complete</t>
  </si>
  <si>
    <t>Plan Resources</t>
  </si>
  <si>
    <t>Implementation Team</t>
  </si>
  <si>
    <t>Readiness Reviews</t>
  </si>
  <si>
    <t>Phase 1</t>
  </si>
  <si>
    <t>Phase 2</t>
  </si>
  <si>
    <t>Make beautiful timelines in PowerPoint for important meetings.</t>
  </si>
  <si>
    <t>Instantly turn Excel data into PowerPoint slides with the Office Timeline add-in for PowerPoint.</t>
  </si>
  <si>
    <t>www.officetimeline.com</t>
  </si>
  <si>
    <t>Excel Project Schedule Template</t>
  </si>
  <si>
    <t>Validation Procedures</t>
  </si>
  <si>
    <t>Create Staffing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</si>
</sst>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164" formatCode="d"/>
    <numFmt numFmtId="165" formatCode="mmm\-d"/>
    <numFmt numFmtId="166" formatCode="d\-mmm\-yyyy\ \(dddd\)"/>
    <numFmt numFmtId="167" formatCode="0\ &quot;hrs&quot;"/>
    <numFmt numFmtId="168" formatCode="[$-409]d\-mmm\-yy;@"/>
  </numFmts>
  <fonts count="60" x14ac:knownFonts="1">
    <font>
      <sz val="10"/>
      <name val="Arial"/>
    </font>
    <font>
      <u/>
      <sz val="10"/>
      <color indexed="12"/>
      <name val="Arial"/>
      <family val="2"/>
    </font>
    <font>
      <sz val="8"/>
      <name val="Arial"/>
      <family val="2"/>
    </font>
    <font>
      <sz val="10"/>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Arial"/>
      <family val="2"/>
    </font>
    <font>
      <sz val="10"/>
      <name val="Century Gothic"/>
      <family val="2"/>
    </font>
    <font>
      <b/>
      <sz val="10"/>
      <color theme="0"/>
      <name val="Century Gothic"/>
      <family val="2"/>
    </font>
    <font>
      <b/>
      <i/>
      <sz val="8"/>
      <color theme="0"/>
      <name val="Century Gothic"/>
      <family val="2"/>
    </font>
    <font>
      <i/>
      <sz val="10"/>
      <color theme="0"/>
      <name val="Century Gothic"/>
      <family val="2"/>
    </font>
    <font>
      <sz val="12"/>
      <name val="Century Gothic"/>
      <family val="2"/>
    </font>
    <font>
      <b/>
      <sz val="8"/>
      <color theme="4" tint="-0.249977111117893"/>
      <name val="Century Gothic"/>
      <family val="2"/>
    </font>
    <font>
      <b/>
      <sz val="8"/>
      <color theme="4" tint="-0.499984740745262"/>
      <name val="Century Gothic"/>
      <family val="2"/>
    </font>
    <font>
      <sz val="8"/>
      <color theme="4" tint="-0.499984740745262"/>
      <name val="Century Gothic"/>
      <family val="2"/>
    </font>
    <font>
      <sz val="8"/>
      <name val="Century Gothic"/>
      <family val="2"/>
    </font>
    <font>
      <sz val="8"/>
      <color theme="0"/>
      <name val="Century Gothic"/>
      <family val="2"/>
    </font>
    <font>
      <sz val="11"/>
      <color theme="4" tint="-0.249977111117893"/>
      <name val="Century Gothic"/>
      <family val="2"/>
    </font>
    <font>
      <sz val="10"/>
      <color theme="4" tint="-0.249977111117893"/>
      <name val="Century Gothic"/>
      <family val="2"/>
    </font>
    <font>
      <sz val="9"/>
      <name val="Century Gothic"/>
      <family val="2"/>
    </font>
    <font>
      <sz val="9"/>
      <color rgb="FF000000"/>
      <name val="Century Gothic"/>
      <family val="2"/>
    </font>
    <font>
      <sz val="14"/>
      <color rgb="FF000000"/>
      <name val="Century Gothic"/>
      <family val="2"/>
    </font>
    <font>
      <sz val="8"/>
      <color theme="1" tint="0.249977111117893"/>
      <name val="Century Gothic"/>
      <family val="2"/>
    </font>
    <font>
      <b/>
      <sz val="9"/>
      <color theme="1" tint="0.249977111117893"/>
      <name val="Century Gothic"/>
      <family val="2"/>
    </font>
    <font>
      <b/>
      <sz val="9"/>
      <name val="Century Gothic"/>
      <family val="2"/>
    </font>
    <font>
      <sz val="20"/>
      <color theme="1" tint="0.34998626667073579"/>
      <name val="Century Gothic"/>
      <family val="2"/>
    </font>
    <font>
      <b/>
      <sz val="9"/>
      <color theme="0"/>
      <name val="Century Gothic"/>
      <family val="2"/>
    </font>
    <font>
      <b/>
      <sz val="9"/>
      <color theme="1" tint="0.34998626667073579"/>
      <name val="Century Gothic"/>
      <family val="2"/>
    </font>
    <font>
      <b/>
      <sz val="9"/>
      <color theme="1"/>
      <name val="Century Gothic"/>
      <family val="2"/>
    </font>
    <font>
      <sz val="9"/>
      <color theme="1"/>
      <name val="Century Gothic"/>
      <family val="2"/>
    </font>
    <font>
      <b/>
      <sz val="9"/>
      <color rgb="FF000000"/>
      <name val="Century Gothic"/>
      <family val="2"/>
    </font>
    <font>
      <b/>
      <sz val="8"/>
      <color theme="1" tint="0.34998626667073579"/>
      <name val="Century Gothic"/>
      <family val="2"/>
    </font>
    <font>
      <sz val="22"/>
      <color theme="1" tint="0.34998626667073579"/>
      <name val="Century Gothic"/>
      <family val="2"/>
    </font>
    <font>
      <sz val="11"/>
      <color theme="1" tint="0.24994659260841701"/>
      <name val="Century Gothic"/>
      <family val="2"/>
    </font>
    <font>
      <sz val="9"/>
      <color theme="0" tint="-4.9989318521683403E-2"/>
      <name val="Century Gothic"/>
      <family val="2"/>
    </font>
    <font>
      <sz val="12"/>
      <color theme="0"/>
      <name val="Century Gothic"/>
      <family val="2"/>
    </font>
    <font>
      <sz val="8"/>
      <color theme="1" tint="0.24994659260841701"/>
      <name val="Century Gothic"/>
      <family val="2"/>
    </font>
    <font>
      <b/>
      <sz val="13"/>
      <color theme="1" tint="0.24994659260841701"/>
      <name val="Arial"/>
      <family val="2"/>
      <scheme val="major"/>
    </font>
    <font>
      <sz val="13"/>
      <color theme="1" tint="0.24994659260841701"/>
      <name val="Century Gothic"/>
      <family val="2"/>
    </font>
    <font>
      <sz val="12"/>
      <color theme="1" tint="0.24994659260841701"/>
      <name val="Century Gothic"/>
      <family val="2"/>
    </font>
    <font>
      <u/>
      <sz val="12"/>
      <color theme="0"/>
      <name val="Segoe UI"/>
      <family val="2"/>
    </font>
    <font>
      <sz val="12"/>
      <color theme="0" tint="-4.9989318521683403E-2"/>
      <name val="Century Gothic"/>
      <family val="2"/>
    </font>
    <font>
      <u/>
      <sz val="12"/>
      <color theme="0"/>
      <name val="Segoe UI"/>
      <family val="2"/>
      <charset val="238"/>
    </font>
    <font>
      <sz val="12"/>
      <color theme="0"/>
      <name val="Century Gothic"/>
      <family val="2"/>
      <charset val="238"/>
    </font>
    <font>
      <b/>
      <sz val="9"/>
      <color rgb="FFFFFF00"/>
      <name val="Century Gothic"/>
      <family val="2"/>
    </font>
  </fonts>
  <fills count="27">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D24726"/>
        <bgColor rgb="FF000000"/>
      </patternFill>
    </fill>
    <fill>
      <patternFill patternType="solid">
        <fgColor rgb="FF52B161"/>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style="thin">
        <color indexed="22"/>
      </top>
      <bottom style="thin">
        <color indexed="22"/>
      </bottom>
      <diagonal/>
    </border>
    <border>
      <left/>
      <right/>
      <top style="thin">
        <color rgb="FFEFEFEF"/>
      </top>
      <bottom style="thin">
        <color rgb="FFEFEFEF"/>
      </bottom>
      <diagonal/>
    </border>
    <border>
      <left/>
      <right/>
      <top/>
      <bottom style="thin">
        <color indexed="2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14999847407452621"/>
      </right>
      <top style="thin">
        <color theme="0" tint="-0.34998626667073579"/>
      </top>
      <bottom style="thin">
        <color theme="0" tint="-0.34998626667073579"/>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style="thin">
        <color theme="0" tint="-0.14999847407452621"/>
      </right>
      <top style="thin">
        <color theme="0" tint="-0.14999847407452621"/>
      </top>
      <bottom/>
      <diagonal/>
    </border>
    <border>
      <left/>
      <right style="thin">
        <color theme="0" tint="-0.14999847407452621"/>
      </right>
      <top style="thin">
        <color theme="0" tint="-0.34998626667073579"/>
      </top>
      <bottom/>
      <diagonal/>
    </border>
    <border>
      <left/>
      <right/>
      <top/>
      <bottom style="thin">
        <color theme="0" tint="-0.14999847407452621"/>
      </bottom>
      <diagonal/>
    </border>
    <border>
      <left style="thin">
        <color theme="0" tint="-0.1499984740745262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n">
        <color rgb="FFEFEFEF"/>
      </bottom>
      <diagonal/>
    </border>
    <border>
      <left/>
      <right/>
      <top style="thin">
        <color rgb="FFEFEFEF"/>
      </top>
      <bottom style="thin">
        <color theme="0" tint="-4.9989318521683403E-2"/>
      </bottom>
      <diagonal/>
    </border>
    <border>
      <left style="thin">
        <color indexed="64"/>
      </left>
      <right style="thin">
        <color indexed="64"/>
      </right>
      <top style="thin">
        <color indexed="64"/>
      </top>
      <bottom style="thin">
        <color indexed="64"/>
      </bottom>
      <diagonal/>
    </border>
    <border>
      <left style="thin">
        <color theme="0" tint="-0.34998626667073579"/>
      </left>
      <right/>
      <top/>
      <bottom/>
      <diagonal/>
    </border>
    <border>
      <left/>
      <right/>
      <top/>
      <bottom style="thin">
        <color theme="0" tint="-4.9989318521683403E-2"/>
      </bottom>
      <diagonal/>
    </border>
    <border>
      <left/>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style="thin">
        <color indexed="22"/>
      </top>
      <bottom/>
      <diagonal/>
    </border>
    <border>
      <left/>
      <right/>
      <top style="thin">
        <color rgb="FFEFEFEF"/>
      </top>
      <bottom/>
      <diagonal/>
    </border>
    <border>
      <left style="medium">
        <color theme="6" tint="-0.499984740745262"/>
      </left>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right/>
      <top style="medium">
        <color theme="6" tint="-0.499984740745262"/>
      </top>
      <bottom/>
      <diagonal/>
    </border>
    <border>
      <left style="thin">
        <color theme="0"/>
      </left>
      <right style="thin">
        <color theme="0"/>
      </right>
      <top style="thin">
        <color theme="0"/>
      </top>
      <bottom style="thin">
        <color theme="0"/>
      </bottom>
      <diagonal/>
    </border>
    <border>
      <left/>
      <right/>
      <top style="thin">
        <color theme="0" tint="-4.9989318521683403E-2"/>
      </top>
      <bottom/>
      <diagonal/>
    </border>
    <border>
      <left/>
      <right style="thin">
        <color indexed="64"/>
      </right>
      <top/>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0" fontId="9" fillId="0" borderId="0" applyNumberFormat="0" applyFill="0" applyBorder="0" applyAlignment="0" applyProtection="0"/>
    <xf numFmtId="0" fontId="10" fillId="19"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 fillId="0" borderId="0" applyNumberFormat="0" applyFill="0" applyBorder="0" applyAlignment="0" applyProtection="0">
      <alignment vertical="top"/>
      <protection locked="0"/>
    </xf>
    <xf numFmtId="0" fontId="14" fillId="11" borderId="1" applyNumberFormat="0" applyAlignment="0" applyProtection="0"/>
    <xf numFmtId="0" fontId="15" fillId="0" borderId="6" applyNumberFormat="0" applyFill="0" applyAlignment="0" applyProtection="0"/>
    <xf numFmtId="0" fontId="16" fillId="5" borderId="0" applyNumberFormat="0" applyBorder="0" applyAlignment="0" applyProtection="0"/>
    <xf numFmtId="0" fontId="3" fillId="5" borderId="7" applyNumberFormat="0" applyFont="0" applyAlignment="0" applyProtection="0"/>
    <xf numFmtId="0" fontId="17" fillId="17"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168" fontId="52" fillId="0" borderId="0" applyFill="0" applyBorder="0" applyProtection="0">
      <alignment horizontal="left"/>
    </xf>
    <xf numFmtId="0" fontId="55" fillId="0" borderId="0" applyNumberFormat="0" applyFill="0" applyBorder="0" applyAlignment="0" applyProtection="0"/>
  </cellStyleXfs>
  <cellXfs count="115">
    <xf numFmtId="0" fontId="0" fillId="0" borderId="0" xfId="0"/>
    <xf numFmtId="0" fontId="22" fillId="23" borderId="0" xfId="0" applyFont="1" applyFill="1"/>
    <xf numFmtId="0" fontId="22" fillId="23" borderId="0" xfId="0" applyNumberFormat="1" applyFont="1" applyFill="1" applyBorder="1" applyProtection="1"/>
    <xf numFmtId="0" fontId="22" fillId="23" borderId="0" xfId="0" applyFont="1" applyFill="1" applyProtection="1"/>
    <xf numFmtId="0" fontId="22" fillId="21" borderId="0" xfId="0" applyFont="1" applyFill="1"/>
    <xf numFmtId="0" fontId="22" fillId="21" borderId="0" xfId="0" applyNumberFormat="1" applyFont="1" applyFill="1" applyBorder="1" applyProtection="1"/>
    <xf numFmtId="0" fontId="22" fillId="21" borderId="0" xfId="0" applyFont="1" applyFill="1" applyProtection="1"/>
    <xf numFmtId="0" fontId="23" fillId="21" borderId="0" xfId="0" applyFont="1" applyFill="1" applyProtection="1"/>
    <xf numFmtId="0" fontId="24" fillId="21" borderId="0" xfId="0" applyFont="1" applyFill="1" applyBorder="1" applyAlignment="1">
      <alignment vertical="center"/>
    </xf>
    <xf numFmtId="0" fontId="26" fillId="21" borderId="0" xfId="0" applyFont="1" applyFill="1" applyBorder="1" applyAlignment="1" applyProtection="1">
      <alignment vertical="center"/>
    </xf>
    <xf numFmtId="0" fontId="34" fillId="21" borderId="10" xfId="0" applyFont="1" applyFill="1" applyBorder="1" applyAlignment="1" applyProtection="1">
      <alignment horizontal="center" vertical="center"/>
    </xf>
    <xf numFmtId="0" fontId="22" fillId="21" borderId="0" xfId="0" applyNumberFormat="1" applyFont="1" applyFill="1" applyBorder="1" applyProtection="1">
      <protection locked="0"/>
    </xf>
    <xf numFmtId="0" fontId="22" fillId="21" borderId="0" xfId="0" applyFont="1" applyFill="1" applyProtection="1">
      <protection locked="0"/>
    </xf>
    <xf numFmtId="0" fontId="27" fillId="22" borderId="0" xfId="0" applyNumberFormat="1" applyFont="1" applyFill="1" applyBorder="1" applyProtection="1"/>
    <xf numFmtId="0" fontId="28" fillId="22" borderId="0" xfId="0" applyNumberFormat="1" applyFont="1" applyFill="1" applyBorder="1" applyAlignment="1" applyProtection="1">
      <alignment vertical="center"/>
      <protection locked="0"/>
    </xf>
    <xf numFmtId="0" fontId="28" fillId="22" borderId="0" xfId="0" applyFont="1" applyFill="1" applyBorder="1" applyAlignment="1" applyProtection="1">
      <alignment vertical="center"/>
      <protection locked="0"/>
    </xf>
    <xf numFmtId="0" fontId="29" fillId="22" borderId="0" xfId="0" applyFont="1" applyFill="1" applyBorder="1" applyAlignment="1" applyProtection="1">
      <alignment vertical="center"/>
      <protection locked="0"/>
    </xf>
    <xf numFmtId="0" fontId="33" fillId="22" borderId="0" xfId="0" applyFont="1" applyFill="1" applyAlignment="1" applyProtection="1">
      <alignment vertical="center"/>
    </xf>
    <xf numFmtId="0" fontId="33" fillId="22" borderId="0" xfId="0" applyNumberFormat="1" applyFont="1" applyFill="1" applyBorder="1" applyAlignment="1" applyProtection="1">
      <alignment vertical="center"/>
    </xf>
    <xf numFmtId="0" fontId="32" fillId="22" borderId="0" xfId="0" applyFont="1" applyFill="1" applyBorder="1" applyAlignment="1" applyProtection="1">
      <alignment horizontal="right" vertical="center" indent="1"/>
    </xf>
    <xf numFmtId="0" fontId="30" fillId="23" borderId="0" xfId="0" applyFont="1" applyFill="1" applyBorder="1" applyAlignment="1" applyProtection="1">
      <alignment vertical="center"/>
    </xf>
    <xf numFmtId="0" fontId="31" fillId="23" borderId="0" xfId="0" applyFont="1" applyFill="1" applyBorder="1" applyAlignment="1" applyProtection="1">
      <alignment horizontal="center" vertical="center" wrapText="1"/>
    </xf>
    <xf numFmtId="1" fontId="36" fillId="23" borderId="0" xfId="0" applyNumberFormat="1" applyFont="1" applyFill="1" applyBorder="1" applyAlignment="1" applyProtection="1">
      <alignment horizontal="center" vertical="center"/>
    </xf>
    <xf numFmtId="164" fontId="37" fillId="20" borderId="15" xfId="0" applyNumberFormat="1" applyFont="1" applyFill="1" applyBorder="1" applyAlignment="1" applyProtection="1">
      <alignment horizontal="center" vertical="center" shrinkToFit="1"/>
    </xf>
    <xf numFmtId="164" fontId="37" fillId="20" borderId="14" xfId="0" applyNumberFormat="1" applyFont="1" applyFill="1" applyBorder="1" applyAlignment="1" applyProtection="1">
      <alignment horizontal="center" vertical="center" shrinkToFit="1"/>
    </xf>
    <xf numFmtId="164" fontId="37" fillId="22" borderId="18" xfId="0" applyNumberFormat="1" applyFont="1" applyFill="1" applyBorder="1" applyAlignment="1" applyProtection="1">
      <alignment horizontal="center" vertical="center" shrinkToFit="1"/>
    </xf>
    <xf numFmtId="164" fontId="37" fillId="22" borderId="19" xfId="0" applyNumberFormat="1" applyFont="1" applyFill="1" applyBorder="1" applyAlignment="1" applyProtection="1">
      <alignment horizontal="center" vertical="center" shrinkToFit="1"/>
    </xf>
    <xf numFmtId="0" fontId="33" fillId="23" borderId="0" xfId="0" applyFont="1" applyFill="1" applyBorder="1" applyAlignment="1" applyProtection="1">
      <alignment vertical="center"/>
    </xf>
    <xf numFmtId="0" fontId="34" fillId="23" borderId="10" xfId="0" applyFont="1" applyFill="1" applyBorder="1" applyAlignment="1" applyProtection="1">
      <alignment horizontal="center" vertical="center"/>
    </xf>
    <xf numFmtId="0" fontId="41" fillId="23" borderId="0" xfId="0" applyFont="1" applyFill="1" applyBorder="1" applyAlignment="1" applyProtection="1">
      <alignment horizontal="left" vertical="center" indent="1"/>
    </xf>
    <xf numFmtId="0" fontId="24" fillId="21" borderId="21" xfId="0" applyFont="1" applyFill="1" applyBorder="1" applyAlignment="1">
      <alignment vertical="center"/>
    </xf>
    <xf numFmtId="0" fontId="41" fillId="23" borderId="14" xfId="0" applyFont="1" applyFill="1" applyBorder="1" applyAlignment="1" applyProtection="1">
      <alignment horizontal="left" vertical="center" indent="1"/>
    </xf>
    <xf numFmtId="0" fontId="41" fillId="23" borderId="14" xfId="0" applyFont="1" applyFill="1" applyBorder="1" applyAlignment="1" applyProtection="1">
      <alignment horizontal="center" vertical="center" wrapText="1"/>
    </xf>
    <xf numFmtId="0" fontId="42" fillId="22" borderId="20" xfId="0" applyFont="1" applyFill="1" applyBorder="1" applyAlignment="1" applyProtection="1">
      <alignment horizontal="center" vertical="center" wrapText="1"/>
    </xf>
    <xf numFmtId="0" fontId="42" fillId="22" borderId="22" xfId="0" applyFont="1" applyFill="1" applyBorder="1" applyAlignment="1" applyProtection="1">
      <alignment horizontal="center" vertical="center"/>
    </xf>
    <xf numFmtId="9" fontId="41" fillId="23" borderId="0" xfId="44" applyFont="1" applyFill="1" applyBorder="1" applyAlignment="1" applyProtection="1">
      <alignment horizontal="center" vertical="center"/>
    </xf>
    <xf numFmtId="9" fontId="22" fillId="21" borderId="0" xfId="44" applyFont="1" applyFill="1" applyProtection="1">
      <protection locked="0"/>
    </xf>
    <xf numFmtId="0" fontId="22" fillId="21" borderId="0" xfId="0" applyNumberFormat="1" applyFont="1" applyFill="1" applyProtection="1">
      <protection locked="0"/>
    </xf>
    <xf numFmtId="0" fontId="34" fillId="21" borderId="10" xfId="0" applyFont="1" applyFill="1" applyBorder="1" applyAlignment="1" applyProtection="1">
      <alignment horizontal="left" vertical="center" wrapText="1" indent="3"/>
    </xf>
    <xf numFmtId="9" fontId="41" fillId="23" borderId="0" xfId="44" applyFont="1" applyFill="1" applyBorder="1" applyAlignment="1" applyProtection="1">
      <alignment horizontal="right" vertical="center"/>
    </xf>
    <xf numFmtId="0" fontId="41" fillId="23" borderId="0" xfId="0" applyNumberFormat="1" applyFont="1" applyFill="1" applyBorder="1" applyAlignment="1" applyProtection="1">
      <alignment horizontal="right" vertical="center"/>
    </xf>
    <xf numFmtId="0" fontId="34" fillId="24" borderId="12" xfId="43" applyNumberFormat="1" applyFont="1" applyFill="1" applyBorder="1" applyAlignment="1" applyProtection="1">
      <alignment horizontal="right" vertical="center"/>
    </xf>
    <xf numFmtId="0" fontId="42" fillId="22" borderId="23" xfId="0" applyFont="1" applyFill="1" applyBorder="1" applyAlignment="1" applyProtection="1">
      <alignment horizontal="center" vertical="center"/>
    </xf>
    <xf numFmtId="15" fontId="34" fillId="24" borderId="0" xfId="43" applyNumberFormat="1" applyFont="1" applyFill="1" applyBorder="1" applyAlignment="1" applyProtection="1">
      <alignment horizontal="right" vertical="center"/>
    </xf>
    <xf numFmtId="15" fontId="35" fillId="24" borderId="11" xfId="44" applyNumberFormat="1" applyFont="1" applyFill="1" applyBorder="1" applyAlignment="1" applyProtection="1">
      <alignment horizontal="right" vertical="center"/>
    </xf>
    <xf numFmtId="0" fontId="22" fillId="24" borderId="0" xfId="0" applyFont="1" applyFill="1" applyProtection="1">
      <protection locked="0"/>
    </xf>
    <xf numFmtId="0" fontId="42" fillId="22" borderId="0" xfId="0" applyFont="1" applyFill="1" applyBorder="1" applyAlignment="1" applyProtection="1">
      <alignment horizontal="center" vertical="center"/>
    </xf>
    <xf numFmtId="167" fontId="41" fillId="23" borderId="0" xfId="0" applyNumberFormat="1" applyFont="1" applyFill="1" applyBorder="1" applyAlignment="1" applyProtection="1">
      <alignment horizontal="center" vertical="center"/>
    </xf>
    <xf numFmtId="167" fontId="34" fillId="21" borderId="10" xfId="0" applyNumberFormat="1" applyFont="1" applyFill="1" applyBorder="1" applyAlignment="1" applyProtection="1">
      <alignment horizontal="center" vertical="center"/>
    </xf>
    <xf numFmtId="167" fontId="34" fillId="24" borderId="10" xfId="0" applyNumberFormat="1" applyFont="1" applyFill="1" applyBorder="1" applyAlignment="1" applyProtection="1">
      <alignment horizontal="center" vertical="center"/>
    </xf>
    <xf numFmtId="0" fontId="40" fillId="21" borderId="0" xfId="0" applyNumberFormat="1" applyFont="1" applyFill="1" applyBorder="1" applyAlignment="1" applyProtection="1">
      <alignment horizontal="left" vertical="top"/>
      <protection locked="0"/>
    </xf>
    <xf numFmtId="0" fontId="38" fillId="22" borderId="0" xfId="0" applyFont="1" applyFill="1" applyBorder="1" applyAlignment="1" applyProtection="1">
      <alignment vertical="center"/>
    </xf>
    <xf numFmtId="0" fontId="38" fillId="21" borderId="26" xfId="0" applyFont="1" applyFill="1" applyBorder="1" applyAlignment="1" applyProtection="1">
      <alignment horizontal="center" vertical="center"/>
    </xf>
    <xf numFmtId="0" fontId="34" fillId="21" borderId="32" xfId="0" applyFont="1" applyFill="1" applyBorder="1" applyAlignment="1" applyProtection="1">
      <alignment horizontal="center" vertical="center"/>
    </xf>
    <xf numFmtId="0" fontId="34" fillId="21" borderId="12" xfId="0" applyFont="1" applyFill="1" applyBorder="1" applyAlignment="1" applyProtection="1">
      <alignment horizontal="center" vertical="center"/>
    </xf>
    <xf numFmtId="0" fontId="34" fillId="21" borderId="31" xfId="0" applyFont="1" applyFill="1" applyBorder="1" applyAlignment="1" applyProtection="1">
      <alignment horizontal="center" vertical="center"/>
    </xf>
    <xf numFmtId="15" fontId="35" fillId="24" borderId="24" xfId="44" applyNumberFormat="1" applyFont="1" applyFill="1" applyBorder="1" applyAlignment="1" applyProtection="1">
      <alignment horizontal="right" vertical="center"/>
    </xf>
    <xf numFmtId="0" fontId="34" fillId="24" borderId="28" xfId="43" applyNumberFormat="1" applyFont="1" applyFill="1" applyBorder="1" applyAlignment="1" applyProtection="1">
      <alignment horizontal="right" vertical="center"/>
    </xf>
    <xf numFmtId="15" fontId="34" fillId="24" borderId="28" xfId="43" applyNumberFormat="1" applyFont="1" applyFill="1" applyBorder="1" applyAlignment="1" applyProtection="1">
      <alignment horizontal="right" vertical="center"/>
    </xf>
    <xf numFmtId="15" fontId="35" fillId="24" borderId="28" xfId="44" applyNumberFormat="1" applyFont="1" applyFill="1" applyBorder="1" applyAlignment="1" applyProtection="1">
      <alignment horizontal="right" vertical="center"/>
    </xf>
    <xf numFmtId="15" fontId="35" fillId="24" borderId="25" xfId="44" applyNumberFormat="1" applyFont="1" applyFill="1" applyBorder="1" applyAlignment="1" applyProtection="1">
      <alignment horizontal="right" vertical="center"/>
    </xf>
    <xf numFmtId="0" fontId="34" fillId="24" borderId="29" xfId="43" applyNumberFormat="1" applyFont="1" applyFill="1" applyBorder="1" applyAlignment="1" applyProtection="1">
      <alignment horizontal="right" vertical="center"/>
    </xf>
    <xf numFmtId="15" fontId="34" fillId="24" borderId="29" xfId="43" applyNumberFormat="1" applyFont="1" applyFill="1" applyBorder="1" applyAlignment="1" applyProtection="1">
      <alignment horizontal="right" vertical="center"/>
    </xf>
    <xf numFmtId="15" fontId="35" fillId="24" borderId="29" xfId="44" applyNumberFormat="1" applyFont="1" applyFill="1" applyBorder="1" applyAlignment="1" applyProtection="1">
      <alignment horizontal="right" vertical="center"/>
    </xf>
    <xf numFmtId="0" fontId="22" fillId="21" borderId="0" xfId="0" applyFont="1" applyFill="1" applyBorder="1" applyProtection="1">
      <protection locked="0"/>
    </xf>
    <xf numFmtId="0" fontId="22" fillId="23" borderId="0" xfId="0" applyFont="1" applyFill="1" applyBorder="1" applyProtection="1">
      <protection locked="0"/>
    </xf>
    <xf numFmtId="0" fontId="42" fillId="22" borderId="0" xfId="0" applyFont="1" applyFill="1" applyBorder="1" applyAlignment="1" applyProtection="1">
      <alignment horizontal="right" vertical="center" indent="1"/>
    </xf>
    <xf numFmtId="9" fontId="35" fillId="24" borderId="11" xfId="44" applyFont="1" applyFill="1" applyBorder="1" applyAlignment="1" applyProtection="1">
      <alignment horizontal="center" vertical="center"/>
    </xf>
    <xf numFmtId="0" fontId="39" fillId="20" borderId="10" xfId="0" applyFont="1" applyFill="1" applyBorder="1" applyAlignment="1" applyProtection="1">
      <alignment horizontal="left" vertical="center" wrapText="1" indent="2"/>
    </xf>
    <xf numFmtId="167" fontId="39" fillId="20" borderId="12" xfId="0" applyNumberFormat="1" applyFont="1" applyFill="1" applyBorder="1" applyAlignment="1" applyProtection="1">
      <alignment horizontal="center" vertical="center"/>
    </xf>
    <xf numFmtId="9" fontId="45" fillId="20" borderId="11" xfId="44" applyFont="1" applyFill="1" applyBorder="1" applyAlignment="1" applyProtection="1">
      <alignment horizontal="center" vertical="center"/>
    </xf>
    <xf numFmtId="0" fontId="39" fillId="20" borderId="12" xfId="43" applyNumberFormat="1" applyFont="1" applyFill="1" applyBorder="1" applyAlignment="1" applyProtection="1">
      <alignment horizontal="right" vertical="center"/>
    </xf>
    <xf numFmtId="0" fontId="39" fillId="20" borderId="0" xfId="43" applyNumberFormat="1" applyFont="1" applyFill="1" applyBorder="1" applyAlignment="1" applyProtection="1">
      <alignment horizontal="right" vertical="center"/>
    </xf>
    <xf numFmtId="15" fontId="45" fillId="20" borderId="11" xfId="44" applyNumberFormat="1" applyFont="1" applyFill="1" applyBorder="1" applyAlignment="1" applyProtection="1">
      <alignment horizontal="right" vertical="center"/>
    </xf>
    <xf numFmtId="9" fontId="43" fillId="20" borderId="33" xfId="44" applyFont="1" applyFill="1" applyBorder="1" applyAlignment="1" applyProtection="1">
      <alignment horizontal="center" vertical="center"/>
    </xf>
    <xf numFmtId="9" fontId="43" fillId="20" borderId="0" xfId="44" applyFont="1" applyFill="1" applyBorder="1" applyAlignment="1" applyProtection="1">
      <alignment horizontal="center" vertical="center"/>
    </xf>
    <xf numFmtId="9" fontId="43" fillId="20" borderId="11" xfId="44" applyFont="1" applyFill="1" applyBorder="1" applyAlignment="1" applyProtection="1">
      <alignment horizontal="center" vertical="center"/>
    </xf>
    <xf numFmtId="0" fontId="48" fillId="23" borderId="0" xfId="0" applyFont="1" applyFill="1" applyAlignment="1">
      <alignment vertical="center"/>
    </xf>
    <xf numFmtId="0" fontId="48" fillId="23" borderId="0" xfId="0" applyFont="1" applyFill="1" applyAlignment="1">
      <alignment horizontal="center"/>
    </xf>
    <xf numFmtId="0" fontId="49" fillId="23" borderId="0" xfId="0" applyFont="1" applyFill="1" applyAlignment="1">
      <alignment vertical="center"/>
    </xf>
    <xf numFmtId="0" fontId="51" fillId="23" borderId="0" xfId="0" applyFont="1" applyFill="1" applyAlignment="1">
      <alignment vertical="center"/>
    </xf>
    <xf numFmtId="168" fontId="53" fillId="23" borderId="0" xfId="45" applyFont="1" applyFill="1">
      <alignment horizontal="left"/>
    </xf>
    <xf numFmtId="0" fontId="50" fillId="23" borderId="0" xfId="34" applyFont="1" applyFill="1" applyBorder="1" applyAlignment="1" applyProtection="1">
      <alignment vertical="center"/>
    </xf>
    <xf numFmtId="0" fontId="54" fillId="23" borderId="0" xfId="0" applyFont="1" applyFill="1" applyAlignment="1">
      <alignment vertical="center"/>
    </xf>
    <xf numFmtId="0" fontId="26" fillId="23" borderId="0" xfId="0" applyFont="1" applyFill="1" applyProtection="1"/>
    <xf numFmtId="0" fontId="54" fillId="23" borderId="0" xfId="0" applyFont="1" applyFill="1" applyAlignment="1">
      <alignment horizontal="center" vertical="center"/>
    </xf>
    <xf numFmtId="0" fontId="56" fillId="23" borderId="0" xfId="0" applyFont="1" applyFill="1" applyAlignment="1">
      <alignment vertical="center"/>
    </xf>
    <xf numFmtId="0" fontId="0" fillId="0" borderId="41" xfId="0" applyBorder="1"/>
    <xf numFmtId="167" fontId="59" fillId="23" borderId="0" xfId="0" applyNumberFormat="1" applyFont="1" applyFill="1" applyBorder="1" applyAlignment="1" applyProtection="1">
      <alignment horizontal="center" vertical="center"/>
    </xf>
    <xf numFmtId="0" fontId="58" fillId="23" borderId="40" xfId="34" applyFont="1" applyFill="1" applyBorder="1" applyAlignment="1" applyProtection="1">
      <alignment horizontal="center" vertical="center"/>
    </xf>
    <xf numFmtId="0" fontId="58" fillId="23" borderId="0" xfId="34" applyFont="1" applyFill="1" applyBorder="1" applyAlignment="1" applyProtection="1">
      <alignment horizontal="center" vertical="center"/>
    </xf>
    <xf numFmtId="165" fontId="38" fillId="22" borderId="13" xfId="0" applyNumberFormat="1" applyFont="1" applyFill="1" applyBorder="1" applyAlignment="1" applyProtection="1">
      <alignment horizontal="center" vertical="center" shrinkToFit="1"/>
    </xf>
    <xf numFmtId="0" fontId="57" fillId="26" borderId="34" xfId="34" applyFont="1" applyFill="1" applyBorder="1" applyAlignment="1" applyProtection="1">
      <alignment horizontal="center" vertical="center"/>
    </xf>
    <xf numFmtId="0" fontId="57" fillId="26" borderId="35" xfId="34" applyFont="1" applyFill="1" applyBorder="1" applyAlignment="1" applyProtection="1">
      <alignment horizontal="center" vertical="center"/>
    </xf>
    <xf numFmtId="0" fontId="57" fillId="26" borderId="36" xfId="34" applyFont="1" applyFill="1" applyBorder="1" applyAlignment="1" applyProtection="1">
      <alignment horizontal="center" vertical="center"/>
    </xf>
    <xf numFmtId="0" fontId="57" fillId="25" borderId="37" xfId="34" applyNumberFormat="1" applyFont="1" applyFill="1" applyBorder="1" applyAlignment="1" applyProtection="1">
      <alignment horizontal="center" vertical="center" wrapText="1"/>
    </xf>
    <xf numFmtId="0" fontId="57" fillId="25" borderId="38" xfId="34" applyNumberFormat="1" applyFont="1" applyFill="1" applyBorder="1" applyAlignment="1" applyProtection="1">
      <alignment horizontal="center" vertical="center" wrapText="1"/>
    </xf>
    <xf numFmtId="0" fontId="57" fillId="25" borderId="39" xfId="34" applyNumberFormat="1" applyFont="1" applyFill="1" applyBorder="1" applyAlignment="1" applyProtection="1">
      <alignment horizontal="center" vertical="center" wrapText="1"/>
    </xf>
    <xf numFmtId="0" fontId="41" fillId="23" borderId="27" xfId="0" applyFont="1" applyFill="1" applyBorder="1" applyAlignment="1" applyProtection="1">
      <alignment horizontal="center" vertical="center" wrapText="1"/>
    </xf>
    <xf numFmtId="0" fontId="41" fillId="23" borderId="0" xfId="0" applyFont="1" applyFill="1" applyBorder="1" applyAlignment="1" applyProtection="1">
      <alignment horizontal="center" vertical="center" wrapText="1"/>
    </xf>
    <xf numFmtId="9" fontId="44" fillId="21" borderId="30" xfId="44" applyFont="1" applyFill="1" applyBorder="1" applyAlignment="1" applyProtection="1">
      <alignment horizontal="center" vertical="center"/>
    </xf>
    <xf numFmtId="9" fontId="44" fillId="21" borderId="29" xfId="44" applyFont="1" applyFill="1" applyBorder="1" applyAlignment="1" applyProtection="1">
      <alignment horizontal="center" vertical="center"/>
    </xf>
    <xf numFmtId="9" fontId="44" fillId="21" borderId="42" xfId="44" applyFont="1" applyFill="1" applyBorder="1" applyAlignment="1" applyProtection="1">
      <alignment horizontal="center" vertical="center"/>
    </xf>
    <xf numFmtId="9" fontId="44" fillId="21" borderId="28" xfId="44" applyFont="1" applyFill="1" applyBorder="1" applyAlignment="1" applyProtection="1">
      <alignment horizontal="center" vertical="center"/>
    </xf>
    <xf numFmtId="0" fontId="42" fillId="22" borderId="0" xfId="0" applyFont="1" applyFill="1" applyBorder="1" applyAlignment="1" applyProtection="1">
      <alignment horizontal="center" vertical="center"/>
    </xf>
    <xf numFmtId="0" fontId="42" fillId="22" borderId="15" xfId="0" applyFont="1" applyFill="1" applyBorder="1" applyAlignment="1" applyProtection="1">
      <alignment horizontal="center" vertical="center"/>
    </xf>
    <xf numFmtId="0" fontId="42" fillId="22" borderId="14" xfId="0" applyFont="1" applyFill="1" applyBorder="1" applyAlignment="1" applyProtection="1">
      <alignment horizontal="center" vertical="center"/>
    </xf>
    <xf numFmtId="0" fontId="42" fillId="22" borderId="16" xfId="0" applyFont="1" applyFill="1" applyBorder="1" applyAlignment="1" applyProtection="1">
      <alignment horizontal="center" vertical="center"/>
    </xf>
    <xf numFmtId="0" fontId="46" fillId="22" borderId="0" xfId="0" applyFont="1" applyFill="1" applyBorder="1" applyAlignment="1" applyProtection="1">
      <alignment horizontal="right" vertical="center"/>
    </xf>
    <xf numFmtId="0" fontId="46" fillId="22" borderId="43" xfId="0" applyFont="1" applyFill="1" applyBorder="1" applyAlignment="1" applyProtection="1">
      <alignment horizontal="right" vertical="center"/>
    </xf>
    <xf numFmtId="0" fontId="47" fillId="21" borderId="0" xfId="0" applyNumberFormat="1" applyFont="1" applyFill="1" applyBorder="1" applyAlignment="1" applyProtection="1">
      <alignment horizontal="left" vertical="top"/>
      <protection locked="0"/>
    </xf>
    <xf numFmtId="0" fontId="25" fillId="21" borderId="0" xfId="34" applyFont="1" applyFill="1" applyAlignment="1" applyProtection="1">
      <alignment horizontal="left" vertical="center"/>
    </xf>
    <xf numFmtId="165" fontId="38" fillId="22" borderId="17" xfId="0" applyNumberFormat="1" applyFont="1" applyFill="1" applyBorder="1" applyAlignment="1" applyProtection="1">
      <alignment horizontal="center" vertical="center" shrinkToFit="1"/>
    </xf>
    <xf numFmtId="166" fontId="38" fillId="21" borderId="0" xfId="0" applyNumberFormat="1" applyFont="1" applyFill="1" applyBorder="1" applyAlignment="1" applyProtection="1">
      <alignment horizontal="center" vertical="center" shrinkToFit="1"/>
      <protection locked="0"/>
    </xf>
    <xf numFmtId="9" fontId="44" fillId="21" borderId="0" xfId="44" applyFont="1" applyFill="1" applyBorder="1" applyAlignment="1" applyProtection="1">
      <alignment horizontal="center" vertical="center"/>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ctivity" xfId="45"/>
    <cellStyle name="Bad" xfId="25" builtinId="27" customBuiltin="1"/>
    <cellStyle name="Calculation" xfId="26" builtinId="22" customBuiltin="1"/>
    <cellStyle name="Check Cell" xfId="27" builtinId="23" customBuiltin="1"/>
    <cellStyle name="Currency" xfId="43" builtinId="4"/>
    <cellStyle name="Explanatory Text" xfId="28" builtinId="53" customBuiltin="1"/>
    <cellStyle name="Followed Hyperlink" xfId="46"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Percent" xfId="44" builtinId="5"/>
    <cellStyle name="Title" xfId="40" builtinId="15" customBuiltin="1"/>
    <cellStyle name="Total" xfId="41" builtinId="25" customBuiltin="1"/>
    <cellStyle name="Warning Text" xfId="42" builtinId="11" customBuiltin="1"/>
  </cellStyles>
  <dxfs count="8">
    <dxf>
      <font>
        <color rgb="FFFF0000"/>
      </font>
    </dxf>
    <dxf>
      <font>
        <color rgb="FFFF0000"/>
      </font>
    </dxf>
    <dxf>
      <font>
        <color rgb="FFFF0000"/>
      </font>
    </dxf>
    <dxf>
      <font>
        <color rgb="FFFF0000"/>
      </font>
    </dxf>
    <dxf>
      <font>
        <color rgb="FFFF0000"/>
      </font>
    </dxf>
    <dxf>
      <font>
        <color rgb="FFFF0000"/>
      </font>
    </dxf>
    <dxf>
      <fill>
        <patternFill>
          <bgColor theme="4"/>
        </patternFill>
      </fill>
    </dxf>
    <dxf>
      <font>
        <color theme="0"/>
      </font>
      <fill>
        <patternFill>
          <bgColor theme="9" tint="-0.2499465926084170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DE3018"/>
      <rgbColor rgb="0053D4C9"/>
      <rgbColor rgb="006B0C00"/>
      <rgbColor rgb="00006500"/>
      <rgbColor rgb="00182C63"/>
      <rgbColor rgb="00819C00"/>
      <rgbColor rgb="00C9B783"/>
      <rgbColor rgb="00007F74"/>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ECFF"/>
      <rgbColor rgb="00D6F4D9"/>
      <rgbColor rgb="00FFFFCC"/>
      <rgbColor rgb="0099CCFF"/>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FCCCC"/>
      <color rgb="FFFF9900"/>
      <color rgb="FF91D0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officetimeline.com/14-days-trial?source=project-schedule-template-excel"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1</xdr:col>
      <xdr:colOff>83342</xdr:colOff>
      <xdr:row>38</xdr:row>
      <xdr:rowOff>142875</xdr:rowOff>
    </xdr:from>
    <xdr:to>
      <xdr:col>12</xdr:col>
      <xdr:colOff>107156</xdr:colOff>
      <xdr:row>50</xdr:row>
      <xdr:rowOff>561136</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3" y="8310563"/>
          <a:ext cx="5560221" cy="2990011"/>
        </a:xfrm>
        <a:prstGeom prst="rect">
          <a:avLst/>
        </a:prstGeom>
      </xdr:spPr>
    </xdr:pic>
    <xdr:clientData/>
  </xdr:twoCellAnchor>
  <xdr:twoCellAnchor editAs="absolute">
    <xdr:from>
      <xdr:col>6</xdr:col>
      <xdr:colOff>610658</xdr:colOff>
      <xdr:row>7</xdr:row>
      <xdr:rowOff>3175</xdr:rowOff>
    </xdr:from>
    <xdr:to>
      <xdr:col>25</xdr:col>
      <xdr:colOff>14111</xdr:colOff>
      <xdr:row>10</xdr:row>
      <xdr:rowOff>238125</xdr:rowOff>
    </xdr:to>
    <xdr:sp macro="" textlink="">
      <xdr:nvSpPr>
        <xdr:cNvPr id="8236" name="Text Box 44" hidden="1">
          <a:extLst>
            <a:ext uri="{FF2B5EF4-FFF2-40B4-BE49-F238E27FC236}">
              <a16:creationId xmlns:a16="http://schemas.microsoft.com/office/drawing/2014/main" id="{00000000-0008-0000-0000-00002C200000}"/>
            </a:ext>
          </a:extLst>
        </xdr:cNvPr>
        <xdr:cNvSpPr txBox="1">
          <a:spLocks noChangeArrowheads="1"/>
        </xdr:cNvSpPr>
      </xdr:nvSpPr>
      <xdr:spPr bwMode="auto">
        <a:xfrm>
          <a:off x="4953000" y="1371600"/>
          <a:ext cx="3419475" cy="1104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2</xdr:col>
      <xdr:colOff>8466</xdr:colOff>
      <xdr:row>31</xdr:row>
      <xdr:rowOff>104493</xdr:rowOff>
    </xdr:from>
    <xdr:to>
      <xdr:col>12</xdr:col>
      <xdr:colOff>25399</xdr:colOff>
      <xdr:row>37</xdr:row>
      <xdr:rowOff>169333</xdr:rowOff>
    </xdr:to>
    <xdr:sp macro="" textlink="">
      <xdr:nvSpPr>
        <xdr:cNvPr id="4" name="Timeline Tip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a:hlinkClick xmlns:r="http://schemas.openxmlformats.org/officeDocument/2006/relationships" r:id="rId2"/>
        </xdr:cNvPr>
        <xdr:cNvSpPr txBox="1"/>
      </xdr:nvSpPr>
      <xdr:spPr>
        <a:xfrm>
          <a:off x="460904" y="6771993"/>
          <a:ext cx="5350933" cy="1350715"/>
        </a:xfrm>
        <a:prstGeom prst="wedgeRectCallout">
          <a:avLst>
            <a:gd name="adj1" fmla="val 24987"/>
            <a:gd name="adj2" fmla="val 84471"/>
          </a:avLst>
        </a:prstGeom>
        <a:solidFill>
          <a:schemeClr val="bg1">
            <a:lumMod val="95000"/>
          </a:schemeClr>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en-US" sz="1050" b="1" spc="30" baseline="0">
              <a:solidFill>
                <a:srgbClr val="30966D"/>
              </a:solidFill>
              <a:effectLst/>
              <a:latin typeface="Century Gothic" panose="020B0502020202020204" pitchFamily="34" charset="0"/>
              <a:ea typeface="+mn-ea"/>
              <a:cs typeface="+mn-cs"/>
            </a:rPr>
            <a:t>3 Easy steps to instantly turn Excel data into a PowerPoint slide </a:t>
          </a:r>
        </a:p>
        <a:p>
          <a:endParaRPr lang="en-US" sz="80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1. </a:t>
          </a:r>
          <a:r>
            <a:rPr lang="en-US" sz="800" u="sng" spc="20" baseline="0">
              <a:solidFill>
                <a:srgbClr val="D24626"/>
              </a:solidFill>
              <a:effectLst/>
              <a:latin typeface="Century Gothic" panose="020B0502020202020204" pitchFamily="34" charset="0"/>
              <a:ea typeface="+mn-ea"/>
              <a:cs typeface="+mn-cs"/>
            </a:rPr>
            <a:t>Download the Free Office Timeline plug-in for PowerPoint - 14-day Trial Edition.</a:t>
          </a:r>
          <a:r>
            <a:rPr lang="en-US" sz="800" spc="20" baseline="0">
              <a:solidFill>
                <a:schemeClr val="tx1">
                  <a:lumMod val="50000"/>
                  <a:lumOff val="50000"/>
                </a:schemeClr>
              </a:solidFill>
              <a:effectLst/>
              <a:latin typeface="Century Gothic" panose="020B0502020202020204" pitchFamily="34" charset="0"/>
              <a:ea typeface="+mn-ea"/>
              <a:cs typeface="+mn-cs"/>
            </a:rPr>
            <a:t/>
          </a:r>
          <a:br>
            <a:rPr lang="en-US" sz="800" spc="20" baseline="0">
              <a:solidFill>
                <a:schemeClr val="tx1">
                  <a:lumMod val="50000"/>
                  <a:lumOff val="50000"/>
                </a:schemeClr>
              </a:solidFill>
              <a:effectLst/>
              <a:latin typeface="Century Gothic" panose="020B0502020202020204" pitchFamily="34" charset="0"/>
              <a:ea typeface="+mn-ea"/>
              <a:cs typeface="+mn-cs"/>
            </a:rPr>
          </a:br>
          <a:endParaRPr lang="en-US" sz="800" spc="20" baseline="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2. Open PowerPoint and click on NEW Timeline from the Office Timeline tab inside of PowerPoint.  </a:t>
          </a: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    Copy your Excel table and paste it into Office Timeline with the PASTE button.</a:t>
          </a:r>
        </a:p>
        <a:p>
          <a:pPr marL="0" indent="0">
            <a:buClr>
              <a:schemeClr val="accent1"/>
            </a:buClr>
            <a:buFontTx/>
            <a:buNone/>
          </a:pPr>
          <a:endParaRPr lang="en-US" sz="800" spc="20" baseline="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800" spc="20" baseline="0">
              <a:solidFill>
                <a:schemeClr val="tx1">
                  <a:lumMod val="50000"/>
                  <a:lumOff val="50000"/>
                </a:schemeClr>
              </a:solidFill>
              <a:effectLst/>
              <a:latin typeface="Century Gothic" panose="020B0502020202020204" pitchFamily="34" charset="0"/>
              <a:ea typeface="+mn-ea"/>
              <a:cs typeface="+mn-cs"/>
            </a:rPr>
            <a:t>3. Click the green SAVE button to instantly produce your Project Schedule slide.  </a:t>
          </a:r>
        </a:p>
      </xdr:txBody>
    </xdr:sp>
    <xdr:clientData fPrintsWithSheet="0"/>
  </xdr:twoCellAnchor>
  <xdr:twoCellAnchor editAs="oneCell">
    <xdr:from>
      <xdr:col>14</xdr:col>
      <xdr:colOff>83345</xdr:colOff>
      <xdr:row>33</xdr:row>
      <xdr:rowOff>190500</xdr:rowOff>
    </xdr:from>
    <xdr:to>
      <xdr:col>49</xdr:col>
      <xdr:colOff>142874</xdr:colOff>
      <xdr:row>50</xdr:row>
      <xdr:rowOff>612831</xdr:rowOff>
    </xdr:to>
    <xdr:pic>
      <xdr:nvPicPr>
        <xdr:cNvPr id="5" name="Picture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096001" y="7286625"/>
          <a:ext cx="7560467" cy="40656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605367</xdr:colOff>
      <xdr:row>2</xdr:row>
      <xdr:rowOff>19050</xdr:rowOff>
    </xdr:from>
    <xdr:to>
      <xdr:col>12</xdr:col>
      <xdr:colOff>38101</xdr:colOff>
      <xdr:row>25</xdr:row>
      <xdr:rowOff>123825</xdr:rowOff>
    </xdr:to>
    <xdr:sp macro="" textlink="">
      <xdr:nvSpPr>
        <xdr:cNvPr id="2" name="Timeline Tips" descr="Enter your dates and milestone descriptions inside the Project Details table, and Excel will automatically update the timeline in the Project Review Form sheet. &#10;&#10;We'd recommend arranging your milestone data in chronological order to ensure the timeline is generated correctly - otherwise, errors may occur in displaying the milestones.&#10;&#10;The role of the Position values in the Project Details table is to prevent the Milestone labels from overlapping each other on the Project Review timeline. Use positive numbers to display labels above the timeline and negative numbers to position them below.&#10;&#10;To add extra milestones, either insert new rows within the table or start typing below the last table entry, and the table will automatically expand to accommodate your newly added data.&#10;&#10;To change a milestone's color to fit your project's RAG status, double-click the desired milestone shape to select it and then right-click on it. Next, go to Format Data Point -&gt; Fill &amp; Line -&gt; Marker and select you preferred Border color. &#10;&#10;To recolor a connector line, double-click to select it and, from the Font section of the Home tab on the ribbon, click on the Fill Color icon to choose the desired shade.&#10;" title="Excel Project Review Template - Guidance and Tips:"/>
        <xdr:cNvSpPr txBox="1"/>
      </xdr:nvSpPr>
      <xdr:spPr>
        <a:xfrm>
          <a:off x="605367" y="342900"/>
          <a:ext cx="6747934" cy="3829050"/>
        </a:xfrm>
        <a:prstGeom prst="wedgeRectCallout">
          <a:avLst>
            <a:gd name="adj1" fmla="val 49548"/>
            <a:gd name="adj2" fmla="val -20845"/>
          </a:avLst>
        </a:prstGeom>
        <a:solidFill>
          <a:srgbClr val="E7E6E6"/>
        </a:solidFill>
        <a:ln w="9525" cmpd="sng">
          <a:solidFill>
            <a:sysClr val="window" lastClr="FFFFFF">
              <a:shade val="50000"/>
            </a:sysClr>
          </a:solidFill>
        </a:ln>
        <a:effectLst/>
      </xdr:spPr>
      <xdr:txBody>
        <a:bodyPr vertOverflow="clip" horzOverflow="clip" wrap="square" lIns="18288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30" normalizeH="0" baseline="0" noProof="0">
              <a:ln>
                <a:noFill/>
              </a:ln>
              <a:solidFill>
                <a:srgbClr val="44546A"/>
              </a:solidFill>
              <a:effectLst/>
              <a:uLnTx/>
              <a:uFillTx/>
              <a:latin typeface="Calibri" panose="020F0502020204030204"/>
              <a:ea typeface="+mn-ea"/>
              <a:cs typeface="+mn-cs"/>
            </a:rPr>
            <a:t>Project Schedule Template - Guidance and Tips</a:t>
          </a:r>
          <a:r>
            <a:rPr kumimoji="0" lang="en-US" sz="1400" b="0" i="0" u="none" strike="noStrike" kern="0" cap="none" spc="0" normalizeH="0" baseline="0" noProof="0">
              <a:ln>
                <a:noFill/>
              </a:ln>
              <a:solidFill>
                <a:srgbClr val="44546A"/>
              </a:solidFill>
              <a:effectLst/>
              <a:uLnTx/>
              <a:uFillTx/>
              <a:latin typeface="Calibri" panose="020F0502020204030204"/>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rgbClr val="5B9BD5"/>
            </a:solidFill>
            <a:effectLst/>
            <a:uLnTx/>
            <a:uFillTx/>
            <a:latin typeface="Calibri" panose="020F0502020204030204"/>
            <a:ea typeface="+mn-ea"/>
            <a:cs typeface="+mn-cs"/>
          </a:endParaRPr>
        </a:p>
        <a:p>
          <a:pPr marL="171450" marR="0" lvl="0" indent="-171450" algn="l" defTabSz="914400" eaLnBrk="1" fontAlgn="auto" latinLnBrk="0" hangingPunct="1">
            <a:lnSpc>
              <a:spcPct val="100000"/>
            </a:lnSpc>
            <a:spcBef>
              <a:spcPts val="0"/>
            </a:spcBef>
            <a:spcAft>
              <a:spcPts val="0"/>
            </a:spcAft>
            <a:buClr>
              <a:srgbClr val="44546A"/>
            </a:buClr>
            <a:buSzTx/>
            <a:buFont typeface="Arial" pitchFamily="34" charset="0"/>
            <a:buChar char="•"/>
            <a:tabLst/>
            <a:defRPr/>
          </a:pP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Replace the placeholder data inside Project Schedule table with your project's Tasks, Estimated Hours and Actual Hours. The template's functions will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automatically calculate the remaining time for completing each task</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as well as a total for each project phase. </a:t>
          </a:r>
        </a:p>
        <a:p>
          <a:pPr marL="171450" marR="0" lvl="0" indent="-171450" algn="l" defTabSz="914400" eaLnBrk="1" fontAlgn="auto" latinLnBrk="0" hangingPunct="1">
            <a:lnSpc>
              <a:spcPct val="100000"/>
            </a:lnSpc>
            <a:spcBef>
              <a:spcPts val="0"/>
            </a:spcBef>
            <a:spcAft>
              <a:spcPts val="0"/>
            </a:spcAft>
            <a:buClr>
              <a:srgbClr val="44546A"/>
            </a:buClr>
            <a:buSzTx/>
            <a:buFont typeface="Arial" pitchFamily="34" charset="0"/>
            <a:buChar char="•"/>
            <a:tabLst/>
            <a:defRPr/>
          </a:pPr>
          <a:endPar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endParaRPr>
        </a:p>
        <a:p>
          <a:pPr marL="171450" marR="0" lvl="0" indent="-171450" algn="l" defTabSz="914400" eaLnBrk="1" fontAlgn="auto" latinLnBrk="0" hangingPunct="1">
            <a:lnSpc>
              <a:spcPct val="100000"/>
            </a:lnSpc>
            <a:spcBef>
              <a:spcPts val="0"/>
            </a:spcBef>
            <a:spcAft>
              <a:spcPts val="0"/>
            </a:spcAft>
            <a:buClr>
              <a:srgbClr val="44546A"/>
            </a:buClr>
            <a:buSzTx/>
            <a:buFont typeface="Arial" pitchFamily="34" charset="0"/>
            <a:buChar char="•"/>
            <a:tabLst/>
            <a:defRPr/>
          </a:pP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The Gantt chart to the right of the Project Schedule table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automatically displays and updates the tasks </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on the calendar taking into account the PROJECT START DATE and the number of Estimated Hours entered for each task. </a:t>
          </a:r>
        </a:p>
        <a:p>
          <a:pPr marL="171450" marR="0" lvl="0" indent="-171450" algn="l" defTabSz="914400" eaLnBrk="1" fontAlgn="auto" latinLnBrk="0" hangingPunct="1">
            <a:lnSpc>
              <a:spcPct val="100000"/>
            </a:lnSpc>
            <a:spcBef>
              <a:spcPts val="0"/>
            </a:spcBef>
            <a:spcAft>
              <a:spcPts val="0"/>
            </a:spcAft>
            <a:buClr>
              <a:srgbClr val="44546A"/>
            </a:buClr>
            <a:buSzTx/>
            <a:buFont typeface="Arial" pitchFamily="34" charset="0"/>
            <a:buChar char="•"/>
            <a:tabLst/>
            <a:defRPr/>
          </a:pPr>
          <a:endPar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endParaRPr>
        </a:p>
        <a:p>
          <a:pPr marL="171450" marR="0" lvl="0" indent="-171450" algn="l" defTabSz="914400" eaLnBrk="1" fontAlgn="auto" latinLnBrk="0" hangingPunct="1">
            <a:lnSpc>
              <a:spcPct val="100000"/>
            </a:lnSpc>
            <a:spcBef>
              <a:spcPts val="0"/>
            </a:spcBef>
            <a:spcAft>
              <a:spcPts val="0"/>
            </a:spcAft>
            <a:buClr>
              <a:srgbClr val="44546A"/>
            </a:buClr>
            <a:buSzTx/>
            <a:buFont typeface="Arial" pitchFamily="34" charset="0"/>
            <a:buChar char="•"/>
            <a:tabLst/>
            <a:defRPr/>
          </a:pP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To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show a different time period </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on the timeline, you can change the number next to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SCROLL TO WEEK # </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in the Project Schedule table.</a:t>
          </a:r>
          <a:endParaRPr kumimoji="0" lang="en-US" sz="1600" b="0" i="0" u="none" strike="noStrike" kern="0" cap="none" spc="0" normalizeH="0" baseline="0" noProof="0">
            <a:ln>
              <a:noFill/>
            </a:ln>
            <a:solidFill>
              <a:srgbClr val="5B9BD5"/>
            </a:solidFill>
            <a:effectLst/>
            <a:uLnTx/>
            <a:uFillTx/>
            <a:latin typeface="Calibri" panose="020F0502020204030204"/>
            <a:ea typeface="+mn-ea"/>
            <a:cs typeface="+mn-cs"/>
          </a:endParaRPr>
        </a:p>
        <a:p>
          <a:pPr marL="171450" marR="0" lvl="0" indent="-171450" defTabSz="914400" eaLnBrk="1" fontAlgn="auto" latinLnBrk="0" hangingPunct="1">
            <a:lnSpc>
              <a:spcPct val="100000"/>
            </a:lnSpc>
            <a:spcBef>
              <a:spcPts val="0"/>
            </a:spcBef>
            <a:spcAft>
              <a:spcPts val="0"/>
            </a:spcAft>
            <a:buClr>
              <a:srgbClr val="44546A"/>
            </a:buClr>
            <a:buSzTx/>
            <a:buFont typeface="Arial" panose="020B0604020202020204" pitchFamily="34" charset="0"/>
            <a:buChar char="•"/>
            <a:tabLst/>
            <a:defRPr/>
          </a:pPr>
          <a:endPar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endParaRPr>
        </a:p>
        <a:p>
          <a:pPr marL="171450" marR="0" lvl="0" indent="-171450" defTabSz="914400" eaLnBrk="1" fontAlgn="auto" latinLnBrk="0" hangingPunct="1">
            <a:lnSpc>
              <a:spcPct val="100000"/>
            </a:lnSpc>
            <a:spcBef>
              <a:spcPts val="0"/>
            </a:spcBef>
            <a:spcAft>
              <a:spcPts val="0"/>
            </a:spcAft>
            <a:buClr>
              <a:srgbClr val="44546A"/>
            </a:buClr>
            <a:buSzTx/>
            <a:buFont typeface="Arial" panose="020B0604020202020204" pitchFamily="34" charset="0"/>
            <a:buChar char="•"/>
            <a:tabLst/>
            <a:defRPr/>
          </a:pP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Recoloring the task bars</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on the Gantt chart can be done with Conditional Formatting. Simply select any cell on the Gantt chart, click on the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Conditional Formatting</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icon in the Home tab, and then select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Manage Rules </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from the menu. You should see a single formula in the window that pops up - select it and then click on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Edit Rule</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This is where you will find the formatting options that impact the task bars' appearance, including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Fill</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color.</a:t>
          </a:r>
          <a:endParaRPr kumimoji="0" lang="en-US" sz="1400" b="0" i="0" u="none" strike="noStrike" kern="0" cap="none" spc="2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twoCellAnchor>
    <xdr:from>
      <xdr:col>0</xdr:col>
      <xdr:colOff>600075</xdr:colOff>
      <xdr:row>27</xdr:row>
      <xdr:rowOff>22226</xdr:rowOff>
    </xdr:from>
    <xdr:to>
      <xdr:col>12</xdr:col>
      <xdr:colOff>38100</xdr:colOff>
      <xdr:row>50</xdr:row>
      <xdr:rowOff>19051</xdr:rowOff>
    </xdr:to>
    <xdr:sp macro="" textlink="">
      <xdr:nvSpPr>
        <xdr:cNvPr id="3" name="Timeline Tip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xdr:cNvSpPr txBox="1"/>
      </xdr:nvSpPr>
      <xdr:spPr>
        <a:xfrm>
          <a:off x="600075" y="4394201"/>
          <a:ext cx="6753225" cy="3721100"/>
        </a:xfrm>
        <a:prstGeom prst="wedgeRectCallout">
          <a:avLst>
            <a:gd name="adj1" fmla="val 20846"/>
            <a:gd name="adj2" fmla="val -65395"/>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30" normalizeH="0" baseline="0" noProof="0">
            <a:ln>
              <a:noFill/>
            </a:ln>
            <a:solidFill>
              <a:srgbClr val="44546A"/>
            </a:solidFill>
            <a:effectLst/>
            <a:uLnTx/>
            <a:uFillTx/>
            <a:latin typeface="Calibri" panose="020F0502020204030204"/>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30" normalizeH="0" baseline="0" noProof="0">
              <a:ln>
                <a:noFill/>
              </a:ln>
              <a:solidFill>
                <a:srgbClr val="44546A"/>
              </a:solidFill>
              <a:effectLst/>
              <a:uLnTx/>
              <a:uFillTx/>
              <a:latin typeface="Calibri" panose="020F0502020204030204"/>
              <a:ea typeface="+mn-ea"/>
              <a:cs typeface="+mn-cs"/>
            </a:rPr>
            <a:t>Changing Task Colors</a:t>
          </a:r>
          <a:endParaRPr kumimoji="0" lang="en-US" sz="1400" b="0" i="0" u="none" strike="noStrike" kern="0" cap="none" spc="0" normalizeH="0" baseline="0" noProof="0">
            <a:ln>
              <a:noFill/>
            </a:ln>
            <a:solidFill>
              <a:srgbClr val="44546A"/>
            </a:solidFill>
            <a:effectLst/>
            <a:uLnTx/>
            <a:uFillTx/>
            <a:latin typeface="Calibri" panose="020F0502020204030204"/>
            <a:ea typeface="+mn-ea"/>
            <a:cs typeface="+mn-cs"/>
          </a:endParaRPr>
        </a:p>
        <a:p>
          <a:endParaRPr lang="en-US" sz="1100" spc="20" baseline="0">
            <a:solidFill>
              <a:schemeClr val="dk1"/>
            </a:solidFill>
            <a:effectLst/>
            <a:latin typeface="+mn-lt"/>
            <a:ea typeface="+mn-ea"/>
            <a:cs typeface="+mn-cs"/>
          </a:endParaRPr>
        </a:p>
      </xdr:txBody>
    </xdr:sp>
    <xdr:clientData fPrintsWithSheet="0"/>
  </xdr:twoCellAnchor>
  <xdr:twoCellAnchor editAs="oneCell">
    <xdr:from>
      <xdr:col>1</xdr:col>
      <xdr:colOff>371475</xdr:colOff>
      <xdr:row>31</xdr:row>
      <xdr:rowOff>38100</xdr:rowOff>
    </xdr:from>
    <xdr:to>
      <xdr:col>11</xdr:col>
      <xdr:colOff>257175</xdr:colOff>
      <xdr:row>48</xdr:row>
      <xdr:rowOff>142875</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 y="5057775"/>
          <a:ext cx="5981700" cy="2857500"/>
        </a:xfrm>
        <a:prstGeom prst="rect">
          <a:avLst/>
        </a:prstGeom>
      </xdr:spPr>
    </xdr:pic>
    <xdr:clientData/>
  </xdr:twoCellAnchor>
</xdr:wsDr>
</file>

<file path=xl/theme/theme1.xml><?xml version="1.0" encoding="utf-8"?>
<a:theme xmlns:a="http://schemas.openxmlformats.org/drawingml/2006/main" name="Office Theme">
  <a:themeElements>
    <a:clrScheme name="v42-Gantt">
      <a:dk1>
        <a:sysClr val="windowText" lastClr="000000"/>
      </a:dk1>
      <a:lt1>
        <a:sysClr val="window" lastClr="FFFFFF"/>
      </a:lt1>
      <a:dk2>
        <a:srgbClr val="3B8741"/>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fficetimeline.com/14-days-trial?source=project-schedule-template-excel" TargetMode="External"/><Relationship Id="rId2" Type="http://schemas.openxmlformats.org/officeDocument/2006/relationships/hyperlink" Target="https://www.officetimeline.com/14-days-trial?source=project-schedule-template-excel" TargetMode="External"/><Relationship Id="rId1" Type="http://schemas.openxmlformats.org/officeDocument/2006/relationships/hyperlink" Target="http://www.officetimeline.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officetimeline.com/?source=project-schedule-template-exce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outlinePr summaryBelow="0"/>
    <pageSetUpPr fitToPage="1"/>
  </sheetPr>
  <dimension ref="B1:BY59"/>
  <sheetViews>
    <sheetView showGridLines="0" tabSelected="1" zoomScale="90" zoomScaleNormal="90" workbookViewId="0">
      <selection activeCell="D6" sqref="D6:E6"/>
    </sheetView>
  </sheetViews>
  <sheetFormatPr defaultColWidth="9.28515625" defaultRowHeight="13.5" outlineLevelRow="1" x14ac:dyDescent="0.25"/>
  <cols>
    <col min="1" max="1" width="3.7109375" style="1" customWidth="1"/>
    <col min="2" max="2" width="3" style="1" customWidth="1"/>
    <col min="3" max="3" width="25.7109375" style="2" bestFit="1" customWidth="1"/>
    <col min="4" max="4" width="10.85546875" style="3" customWidth="1"/>
    <col min="5" max="5" width="10.7109375" style="3" customWidth="1"/>
    <col min="6" max="6" width="11.28515625" style="3" customWidth="1"/>
    <col min="7" max="7" width="10.7109375" style="3" customWidth="1"/>
    <col min="8" max="10" width="9.42578125" style="3" hidden="1" customWidth="1"/>
    <col min="11" max="11" width="5.28515625" style="3" customWidth="1"/>
    <col min="12" max="12" width="5.42578125" style="3" customWidth="1"/>
    <col min="13" max="13" width="2.28515625" style="3" customWidth="1"/>
    <col min="14" max="14" width="1.140625" style="3" customWidth="1"/>
    <col min="15" max="18" width="3.28515625" style="3" customWidth="1"/>
    <col min="19" max="19" width="3.140625" style="3" customWidth="1"/>
    <col min="20" max="49" width="3.28515625" style="3" customWidth="1"/>
    <col min="50" max="50" width="3.5703125" style="1" customWidth="1"/>
    <col min="51" max="51" width="6.85546875" style="1" customWidth="1"/>
    <col min="52" max="16384" width="9.28515625" style="1"/>
  </cols>
  <sheetData>
    <row r="1" spans="2:50" ht="18.399999999999999" customHeight="1" x14ac:dyDescent="0.25"/>
    <row r="2" spans="2:50" x14ac:dyDescent="0.25">
      <c r="B2" s="4"/>
      <c r="C2" s="5"/>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4"/>
    </row>
    <row r="3" spans="2:50" ht="22.5" customHeight="1" x14ac:dyDescent="0.25">
      <c r="B3" s="4"/>
      <c r="C3" s="110" t="s">
        <v>27</v>
      </c>
      <c r="D3" s="110"/>
      <c r="E3" s="110"/>
      <c r="F3" s="110"/>
      <c r="G3" s="110"/>
      <c r="H3" s="110"/>
      <c r="I3" s="110"/>
      <c r="J3" s="110"/>
      <c r="K3" s="110"/>
      <c r="L3" s="50"/>
      <c r="M3" s="50"/>
      <c r="N3" s="7"/>
      <c r="O3"/>
      <c r="P3"/>
      <c r="Q3"/>
      <c r="R3"/>
      <c r="S3"/>
      <c r="T3"/>
      <c r="U3"/>
      <c r="V3"/>
      <c r="W3"/>
      <c r="X3"/>
      <c r="Y3" s="8"/>
      <c r="Z3" s="7"/>
      <c r="AA3" s="7"/>
      <c r="AB3" s="7"/>
      <c r="AC3" s="7"/>
      <c r="AD3" s="7"/>
      <c r="AE3" s="7"/>
      <c r="AF3" s="7"/>
      <c r="AG3" s="7"/>
      <c r="AH3" s="7"/>
      <c r="AI3" s="7"/>
      <c r="AJ3" s="7"/>
      <c r="AK3" s="111"/>
      <c r="AL3" s="111"/>
      <c r="AM3" s="111"/>
      <c r="AN3" s="111"/>
      <c r="AO3" s="111"/>
      <c r="AP3" s="111"/>
      <c r="AQ3" s="111"/>
      <c r="AR3" s="111"/>
      <c r="AS3" s="111"/>
      <c r="AT3" s="111"/>
      <c r="AU3" s="111"/>
      <c r="AV3" s="111"/>
      <c r="AW3" s="111"/>
      <c r="AX3" s="4"/>
    </row>
    <row r="4" spans="2:50" ht="22.15" customHeight="1" x14ac:dyDescent="0.25">
      <c r="B4" s="4"/>
      <c r="C4" s="110"/>
      <c r="D4" s="110"/>
      <c r="E4" s="110"/>
      <c r="F4" s="110"/>
      <c r="G4" s="110"/>
      <c r="H4" s="110"/>
      <c r="I4" s="110"/>
      <c r="J4" s="110"/>
      <c r="K4" s="110"/>
      <c r="L4" s="50"/>
      <c r="M4" s="50"/>
      <c r="N4" s="9"/>
      <c r="O4" s="30"/>
      <c r="P4" s="30"/>
      <c r="Q4" s="30"/>
      <c r="R4" s="30"/>
      <c r="S4" s="30"/>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4"/>
    </row>
    <row r="5" spans="2:50" ht="6.75" customHeight="1" x14ac:dyDescent="0.25">
      <c r="B5" s="4"/>
      <c r="C5" s="13"/>
      <c r="D5" s="14"/>
      <c r="E5" s="15"/>
      <c r="F5" s="16"/>
      <c r="G5" s="16"/>
      <c r="H5" s="16"/>
      <c r="I5" s="16"/>
      <c r="J5" s="16"/>
      <c r="K5" s="16"/>
      <c r="L5" s="16"/>
      <c r="M5" s="16"/>
      <c r="N5" s="20"/>
      <c r="O5" s="91">
        <f>CHOOSE(WEEKDAY(D6+(L6-1)*7),5,4,3,2,1,0,6)+D6+(L6-1)*7</f>
        <v>43189</v>
      </c>
      <c r="P5" s="91"/>
      <c r="Q5" s="91"/>
      <c r="R5" s="91"/>
      <c r="S5" s="91"/>
      <c r="T5" s="91">
        <f>O5+7</f>
        <v>43196</v>
      </c>
      <c r="U5" s="91"/>
      <c r="V5" s="91"/>
      <c r="W5" s="91"/>
      <c r="X5" s="91"/>
      <c r="Y5" s="91">
        <f>T5+7</f>
        <v>43203</v>
      </c>
      <c r="Z5" s="91"/>
      <c r="AA5" s="91"/>
      <c r="AB5" s="91"/>
      <c r="AC5" s="91"/>
      <c r="AD5" s="91">
        <f>Y5+7</f>
        <v>43210</v>
      </c>
      <c r="AE5" s="91"/>
      <c r="AF5" s="91"/>
      <c r="AG5" s="91"/>
      <c r="AH5" s="91"/>
      <c r="AI5" s="91">
        <f>AD5+7</f>
        <v>43217</v>
      </c>
      <c r="AJ5" s="91"/>
      <c r="AK5" s="91"/>
      <c r="AL5" s="91"/>
      <c r="AM5" s="91"/>
      <c r="AN5" s="91">
        <f>AI5+7</f>
        <v>43224</v>
      </c>
      <c r="AO5" s="91"/>
      <c r="AP5" s="91"/>
      <c r="AQ5" s="91"/>
      <c r="AR5" s="91"/>
      <c r="AS5" s="91">
        <f>AN5+7</f>
        <v>43231</v>
      </c>
      <c r="AT5" s="91"/>
      <c r="AU5" s="91"/>
      <c r="AV5" s="91"/>
      <c r="AW5" s="91"/>
      <c r="AX5" s="4"/>
    </row>
    <row r="6" spans="2:50" ht="19.5" customHeight="1" x14ac:dyDescent="0.25">
      <c r="B6" s="4"/>
      <c r="C6" s="66" t="s">
        <v>0</v>
      </c>
      <c r="D6" s="113">
        <v>43185</v>
      </c>
      <c r="E6" s="113"/>
      <c r="F6" s="108" t="s">
        <v>15</v>
      </c>
      <c r="G6" s="108"/>
      <c r="H6" s="108"/>
      <c r="I6" s="108"/>
      <c r="J6" s="108"/>
      <c r="K6" s="109"/>
      <c r="L6" s="52">
        <v>1</v>
      </c>
      <c r="M6" s="51"/>
      <c r="N6" s="27"/>
      <c r="O6" s="112"/>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4"/>
    </row>
    <row r="7" spans="2:50" ht="6.4" customHeight="1" x14ac:dyDescent="0.25">
      <c r="B7" s="4"/>
      <c r="C7" s="18"/>
      <c r="D7" s="19"/>
      <c r="E7" s="19"/>
      <c r="F7" s="17"/>
      <c r="G7" s="17"/>
      <c r="H7" s="17"/>
      <c r="I7" s="17"/>
      <c r="J7" s="17"/>
      <c r="K7" s="17"/>
      <c r="L7" s="17"/>
      <c r="M7" s="17"/>
      <c r="N7" s="27"/>
      <c r="O7" s="112"/>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4"/>
    </row>
    <row r="8" spans="2:50" ht="30" customHeight="1" x14ac:dyDescent="0.25">
      <c r="B8" s="4"/>
      <c r="C8" s="31" t="s">
        <v>2</v>
      </c>
      <c r="D8" s="32" t="s">
        <v>3</v>
      </c>
      <c r="E8" s="32" t="s">
        <v>4</v>
      </c>
      <c r="F8" s="32" t="s">
        <v>5</v>
      </c>
      <c r="G8" s="32" t="s">
        <v>6</v>
      </c>
      <c r="H8" s="32" t="s">
        <v>12</v>
      </c>
      <c r="I8" s="32" t="s">
        <v>14</v>
      </c>
      <c r="J8" s="32" t="s">
        <v>13</v>
      </c>
      <c r="K8" s="98" t="s">
        <v>1</v>
      </c>
      <c r="L8" s="99"/>
      <c r="M8" s="99"/>
      <c r="N8" s="21"/>
      <c r="O8" s="26">
        <f t="shared" ref="O8:R8" si="0">P8-1</f>
        <v>43185</v>
      </c>
      <c r="P8" s="25">
        <f t="shared" si="0"/>
        <v>43186</v>
      </c>
      <c r="Q8" s="25">
        <f t="shared" si="0"/>
        <v>43187</v>
      </c>
      <c r="R8" s="25">
        <f t="shared" si="0"/>
        <v>43188</v>
      </c>
      <c r="S8" s="25">
        <f>O5</f>
        <v>43189</v>
      </c>
      <c r="T8" s="25">
        <f>WORKDAY(S8,1)</f>
        <v>43192</v>
      </c>
      <c r="U8" s="25">
        <f t="shared" ref="U8:AW8" si="1">WORKDAY(T8,1)</f>
        <v>43193</v>
      </c>
      <c r="V8" s="25">
        <f t="shared" si="1"/>
        <v>43194</v>
      </c>
      <c r="W8" s="25">
        <f t="shared" si="1"/>
        <v>43195</v>
      </c>
      <c r="X8" s="25">
        <f t="shared" si="1"/>
        <v>43196</v>
      </c>
      <c r="Y8" s="25">
        <f t="shared" si="1"/>
        <v>43199</v>
      </c>
      <c r="Z8" s="25">
        <f t="shared" si="1"/>
        <v>43200</v>
      </c>
      <c r="AA8" s="25">
        <f t="shared" si="1"/>
        <v>43201</v>
      </c>
      <c r="AB8" s="25">
        <f t="shared" si="1"/>
        <v>43202</v>
      </c>
      <c r="AC8" s="25">
        <f t="shared" si="1"/>
        <v>43203</v>
      </c>
      <c r="AD8" s="25">
        <f t="shared" si="1"/>
        <v>43206</v>
      </c>
      <c r="AE8" s="25">
        <f t="shared" si="1"/>
        <v>43207</v>
      </c>
      <c r="AF8" s="25">
        <f t="shared" si="1"/>
        <v>43208</v>
      </c>
      <c r="AG8" s="25">
        <f t="shared" si="1"/>
        <v>43209</v>
      </c>
      <c r="AH8" s="25">
        <f t="shared" si="1"/>
        <v>43210</v>
      </c>
      <c r="AI8" s="25">
        <f t="shared" si="1"/>
        <v>43213</v>
      </c>
      <c r="AJ8" s="25">
        <f t="shared" si="1"/>
        <v>43214</v>
      </c>
      <c r="AK8" s="25">
        <f t="shared" si="1"/>
        <v>43215</v>
      </c>
      <c r="AL8" s="25">
        <f t="shared" si="1"/>
        <v>43216</v>
      </c>
      <c r="AM8" s="25">
        <f t="shared" si="1"/>
        <v>43217</v>
      </c>
      <c r="AN8" s="25">
        <f t="shared" si="1"/>
        <v>43220</v>
      </c>
      <c r="AO8" s="25">
        <f t="shared" si="1"/>
        <v>43221</v>
      </c>
      <c r="AP8" s="25">
        <f t="shared" si="1"/>
        <v>43222</v>
      </c>
      <c r="AQ8" s="25">
        <f t="shared" si="1"/>
        <v>43223</v>
      </c>
      <c r="AR8" s="25">
        <f t="shared" si="1"/>
        <v>43224</v>
      </c>
      <c r="AS8" s="25">
        <f t="shared" si="1"/>
        <v>43227</v>
      </c>
      <c r="AT8" s="25">
        <f t="shared" si="1"/>
        <v>43228</v>
      </c>
      <c r="AU8" s="25">
        <f t="shared" si="1"/>
        <v>43229</v>
      </c>
      <c r="AV8" s="25">
        <f t="shared" si="1"/>
        <v>43230</v>
      </c>
      <c r="AW8" s="25">
        <f t="shared" si="1"/>
        <v>43231</v>
      </c>
      <c r="AX8" s="4"/>
    </row>
    <row r="9" spans="2:50" ht="16.899999999999999" customHeight="1" x14ac:dyDescent="0.25">
      <c r="B9" s="4"/>
      <c r="C9" s="104"/>
      <c r="D9" s="104"/>
      <c r="E9" s="33"/>
      <c r="F9" s="105"/>
      <c r="G9" s="106"/>
      <c r="H9" s="107"/>
      <c r="I9" s="42"/>
      <c r="J9" s="42"/>
      <c r="K9" s="34"/>
      <c r="L9" s="46"/>
      <c r="M9" s="46"/>
      <c r="N9" s="21"/>
      <c r="O9" s="23" t="str">
        <f>CHOOSE(WEEKDAY(O8,1),"S","M","T","W","T","F","S")</f>
        <v>M</v>
      </c>
      <c r="P9" s="24" t="str">
        <f t="shared" ref="P9:AH9" si="2">CHOOSE(WEEKDAY(P8,1),"S","M","T","W","T","F","S")</f>
        <v>T</v>
      </c>
      <c r="Q9" s="24" t="str">
        <f t="shared" si="2"/>
        <v>W</v>
      </c>
      <c r="R9" s="24" t="str">
        <f t="shared" si="2"/>
        <v>T</v>
      </c>
      <c r="S9" s="24" t="str">
        <f t="shared" si="2"/>
        <v>F</v>
      </c>
      <c r="T9" s="24" t="str">
        <f t="shared" si="2"/>
        <v>M</v>
      </c>
      <c r="U9" s="24" t="str">
        <f t="shared" si="2"/>
        <v>T</v>
      </c>
      <c r="V9" s="24" t="str">
        <f t="shared" si="2"/>
        <v>W</v>
      </c>
      <c r="W9" s="24" t="str">
        <f t="shared" si="2"/>
        <v>T</v>
      </c>
      <c r="X9" s="24" t="str">
        <f t="shared" si="2"/>
        <v>F</v>
      </c>
      <c r="Y9" s="24" t="str">
        <f t="shared" si="2"/>
        <v>M</v>
      </c>
      <c r="Z9" s="24" t="str">
        <f t="shared" si="2"/>
        <v>T</v>
      </c>
      <c r="AA9" s="24" t="str">
        <f t="shared" si="2"/>
        <v>W</v>
      </c>
      <c r="AB9" s="24" t="str">
        <f t="shared" si="2"/>
        <v>T</v>
      </c>
      <c r="AC9" s="24" t="str">
        <f t="shared" si="2"/>
        <v>F</v>
      </c>
      <c r="AD9" s="24" t="str">
        <f t="shared" si="2"/>
        <v>M</v>
      </c>
      <c r="AE9" s="24" t="str">
        <f t="shared" si="2"/>
        <v>T</v>
      </c>
      <c r="AF9" s="24" t="str">
        <f t="shared" si="2"/>
        <v>W</v>
      </c>
      <c r="AG9" s="24" t="str">
        <f t="shared" si="2"/>
        <v>T</v>
      </c>
      <c r="AH9" s="24" t="str">
        <f t="shared" si="2"/>
        <v>F</v>
      </c>
      <c r="AI9" s="24" t="str">
        <f t="shared" ref="AI9" si="3">CHOOSE(WEEKDAY(AI8,1),"S","M","T","W","T","F","S")</f>
        <v>M</v>
      </c>
      <c r="AJ9" s="24" t="str">
        <f t="shared" ref="AJ9" si="4">CHOOSE(WEEKDAY(AJ8,1),"S","M","T","W","T","F","S")</f>
        <v>T</v>
      </c>
      <c r="AK9" s="24" t="str">
        <f t="shared" ref="AK9" si="5">CHOOSE(WEEKDAY(AK8,1),"S","M","T","W","T","F","S")</f>
        <v>W</v>
      </c>
      <c r="AL9" s="24" t="str">
        <f t="shared" ref="AL9" si="6">CHOOSE(WEEKDAY(AL8,1),"S","M","T","W","T","F","S")</f>
        <v>T</v>
      </c>
      <c r="AM9" s="24" t="str">
        <f t="shared" ref="AM9" si="7">CHOOSE(WEEKDAY(AM8,1),"S","M","T","W","T","F","S")</f>
        <v>F</v>
      </c>
      <c r="AN9" s="24" t="str">
        <f t="shared" ref="AN9" si="8">CHOOSE(WEEKDAY(AN8,1),"S","M","T","W","T","F","S")</f>
        <v>M</v>
      </c>
      <c r="AO9" s="24" t="str">
        <f t="shared" ref="AO9" si="9">CHOOSE(WEEKDAY(AO8,1),"S","M","T","W","T","F","S")</f>
        <v>T</v>
      </c>
      <c r="AP9" s="24" t="str">
        <f t="shared" ref="AP9" si="10">CHOOSE(WEEKDAY(AP8,1),"S","M","T","W","T","F","S")</f>
        <v>W</v>
      </c>
      <c r="AQ9" s="24" t="str">
        <f t="shared" ref="AQ9" si="11">CHOOSE(WEEKDAY(AQ8,1),"S","M","T","W","T","F","S")</f>
        <v>T</v>
      </c>
      <c r="AR9" s="24" t="str">
        <f t="shared" ref="AR9" si="12">CHOOSE(WEEKDAY(AR8,1),"S","M","T","W","T","F","S")</f>
        <v>F</v>
      </c>
      <c r="AS9" s="24" t="str">
        <f t="shared" ref="AS9" si="13">CHOOSE(WEEKDAY(AS8,1),"S","M","T","W","T","F","S")</f>
        <v>M</v>
      </c>
      <c r="AT9" s="24" t="str">
        <f t="shared" ref="AT9" si="14">CHOOSE(WEEKDAY(AT8,1),"S","M","T","W","T","F","S")</f>
        <v>T</v>
      </c>
      <c r="AU9" s="24" t="str">
        <f t="shared" ref="AU9" si="15">CHOOSE(WEEKDAY(AU8,1),"S","M","T","W","T","F","S")</f>
        <v>W</v>
      </c>
      <c r="AV9" s="24" t="str">
        <f t="shared" ref="AV9" si="16">CHOOSE(WEEKDAY(AV8,1),"S","M","T","W","T","F","S")</f>
        <v>T</v>
      </c>
      <c r="AW9" s="24" t="str">
        <f t="shared" ref="AW9" si="17">CHOOSE(WEEKDAY(AW8,1),"S","M","T","W","T","F","S")</f>
        <v>F</v>
      </c>
      <c r="AX9" s="4"/>
    </row>
    <row r="10" spans="2:50" ht="19.5" customHeight="1" x14ac:dyDescent="0.25">
      <c r="B10" s="4"/>
      <c r="C10" s="29" t="s">
        <v>7</v>
      </c>
      <c r="D10" s="47">
        <f>IF(SUM(D11,D15,D20,D24)&gt;0,SUM(D11,D15,D20,D24),"")</f>
        <v>160</v>
      </c>
      <c r="E10" s="47">
        <f>IF(SUM(E11,E15,E20,E24)&gt;0,SUM(E11,E15,E20,E24),"")</f>
        <v>161</v>
      </c>
      <c r="F10" s="88" t="str">
        <f>IF(SUM(F11,F15,F20,F24)&gt;0,SUM(F11,F15,F20,F24),"")</f>
        <v/>
      </c>
      <c r="G10" s="39"/>
      <c r="H10" s="40"/>
      <c r="I10" s="40"/>
      <c r="J10" s="40"/>
      <c r="K10" s="35"/>
      <c r="L10" s="35"/>
      <c r="M10" s="35"/>
      <c r="N10" s="21"/>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4"/>
    </row>
    <row r="11" spans="2:50" ht="19.899999999999999" customHeight="1" x14ac:dyDescent="0.25">
      <c r="B11" s="4"/>
      <c r="C11" s="68" t="s">
        <v>16</v>
      </c>
      <c r="D11" s="69">
        <f>IF(SUM(D12:D14)&gt;0,SUM(D12:D14),"")</f>
        <v>25</v>
      </c>
      <c r="E11" s="69">
        <f>IF(SUM(E12:E14)&gt;0,SUM(E12:E14),"")</f>
        <v>16</v>
      </c>
      <c r="F11" s="69">
        <f>IF(SUM(F12:F14)&lt;&gt;0,SUM(F12:F14),"")</f>
        <v>9</v>
      </c>
      <c r="G11" s="70">
        <f>IFERROR(E11/D11,"")</f>
        <v>0.64</v>
      </c>
      <c r="H11" s="71"/>
      <c r="I11" s="72"/>
      <c r="J11" s="73"/>
      <c r="K11" s="74"/>
      <c r="L11" s="75"/>
      <c r="M11" s="75"/>
      <c r="N11" s="22"/>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4"/>
    </row>
    <row r="12" spans="2:50" ht="18" outlineLevel="1" x14ac:dyDescent="0.25">
      <c r="B12" s="4"/>
      <c r="C12" s="38" t="s">
        <v>17</v>
      </c>
      <c r="D12" s="48">
        <v>5</v>
      </c>
      <c r="E12" s="48">
        <v>6</v>
      </c>
      <c r="F12" s="49">
        <f>IF(E12&gt;0,D12-E12,"")</f>
        <v>-1</v>
      </c>
      <c r="G12" s="67">
        <f>IFERROR(E12/D12,"")</f>
        <v>1.2</v>
      </c>
      <c r="H12" s="41">
        <f>ROUNDUP(D12/8,0)</f>
        <v>1</v>
      </c>
      <c r="I12" s="44">
        <f>D6</f>
        <v>43185</v>
      </c>
      <c r="J12" s="44">
        <f t="shared" ref="J12:J14" si="18">IF(H12&gt;0,WORKDAY(I12,H12),"")</f>
        <v>43186</v>
      </c>
      <c r="K12" s="100">
        <v>0.7</v>
      </c>
      <c r="L12" s="101"/>
      <c r="M12" s="101"/>
      <c r="N12" s="22"/>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4"/>
    </row>
    <row r="13" spans="2:50" ht="18" outlineLevel="1" x14ac:dyDescent="0.25">
      <c r="B13" s="4"/>
      <c r="C13" s="38" t="s">
        <v>28</v>
      </c>
      <c r="D13" s="48">
        <v>10</v>
      </c>
      <c r="E13" s="48">
        <v>5</v>
      </c>
      <c r="F13" s="49">
        <f t="shared" ref="F13:F14" si="19">IF(E13&gt;0,D13-E13,"")</f>
        <v>5</v>
      </c>
      <c r="G13" s="67">
        <f t="shared" ref="G13:G14" si="20">IFERROR(E13/D13,"")</f>
        <v>0.5</v>
      </c>
      <c r="H13" s="41">
        <f>ROUNDUP(D13/8,0)</f>
        <v>2</v>
      </c>
      <c r="I13" s="43">
        <f>IF(H13&gt;0,IFERROR(J12+1,""),"")</f>
        <v>43187</v>
      </c>
      <c r="J13" s="44">
        <f t="shared" si="18"/>
        <v>43189</v>
      </c>
      <c r="K13" s="100">
        <v>0.4</v>
      </c>
      <c r="L13" s="101"/>
      <c r="M13" s="101"/>
      <c r="N13" s="22"/>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4"/>
    </row>
    <row r="14" spans="2:50" ht="18" outlineLevel="1" x14ac:dyDescent="0.25">
      <c r="B14" s="4"/>
      <c r="C14" s="38" t="s">
        <v>18</v>
      </c>
      <c r="D14" s="48">
        <v>10</v>
      </c>
      <c r="E14" s="48">
        <v>5</v>
      </c>
      <c r="F14" s="49">
        <f t="shared" si="19"/>
        <v>5</v>
      </c>
      <c r="G14" s="67">
        <f t="shared" si="20"/>
        <v>0.5</v>
      </c>
      <c r="H14" s="41">
        <f>ROUNDUP(D14/8,0)</f>
        <v>2</v>
      </c>
      <c r="I14" s="43">
        <f>IF(H14&gt;0,IFERROR(J13+1,""),"")</f>
        <v>43190</v>
      </c>
      <c r="J14" s="44">
        <f t="shared" si="18"/>
        <v>43193</v>
      </c>
      <c r="K14" s="102"/>
      <c r="L14" s="102"/>
      <c r="M14" s="102"/>
      <c r="N14" s="22"/>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4"/>
    </row>
    <row r="15" spans="2:50" ht="19.899999999999999" customHeight="1" x14ac:dyDescent="0.25">
      <c r="B15" s="4"/>
      <c r="C15" s="68" t="s">
        <v>8</v>
      </c>
      <c r="D15" s="69">
        <f>IF(SUM(D16:D19)&gt;0,SUM(D16:D19),"")</f>
        <v>61</v>
      </c>
      <c r="E15" s="69">
        <f>IF(SUM(E16:E19)&gt;0,SUM(E16:E19),"")</f>
        <v>50</v>
      </c>
      <c r="F15" s="69">
        <f>IF(SUM(F16:F19)&lt;&gt;0,SUM(F16:F19),"")</f>
        <v>11</v>
      </c>
      <c r="G15" s="70">
        <f>IFERROR(E15/D15,"")</f>
        <v>0.81967213114754101</v>
      </c>
      <c r="H15" s="71"/>
      <c r="I15" s="72"/>
      <c r="J15" s="73"/>
      <c r="K15" s="76"/>
      <c r="L15" s="75"/>
      <c r="M15" s="75"/>
      <c r="N15" s="22"/>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4"/>
    </row>
    <row r="16" spans="2:50" ht="18" outlineLevel="1" x14ac:dyDescent="0.25">
      <c r="B16" s="4"/>
      <c r="C16" s="38" t="s">
        <v>29</v>
      </c>
      <c r="D16" s="48">
        <v>20</v>
      </c>
      <c r="E16" s="48">
        <v>30</v>
      </c>
      <c r="F16" s="49">
        <f>IF(E16&gt;0,D16-E16,"")</f>
        <v>-10</v>
      </c>
      <c r="G16" s="67">
        <f>IFERROR(E16/D16,"")</f>
        <v>1.5</v>
      </c>
      <c r="H16" s="41">
        <f>ROUNDUP(D16/8,0)</f>
        <v>3</v>
      </c>
      <c r="I16" s="43">
        <f>IF(H16&gt;0,IFERROR(J14+1,""),"")</f>
        <v>43194</v>
      </c>
      <c r="J16" s="44">
        <f>IF(H16&gt;0,WORKDAY(I16,H16),"")</f>
        <v>43199</v>
      </c>
      <c r="K16" s="103">
        <v>0.7</v>
      </c>
      <c r="L16" s="103"/>
      <c r="M16" s="103"/>
      <c r="N16" s="22"/>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4"/>
    </row>
    <row r="17" spans="2:77" ht="18" outlineLevel="1" x14ac:dyDescent="0.25">
      <c r="B17" s="4"/>
      <c r="C17" s="38" t="s">
        <v>19</v>
      </c>
      <c r="D17" s="48">
        <v>15</v>
      </c>
      <c r="E17" s="48">
        <v>10</v>
      </c>
      <c r="F17" s="49">
        <f t="shared" ref="F17:F22" si="21">IF(E17&gt;0,D17-E17,"")</f>
        <v>5</v>
      </c>
      <c r="G17" s="67">
        <f t="shared" ref="G17:G19" si="22">IFERROR(E17/D17,"")</f>
        <v>0.66666666666666663</v>
      </c>
      <c r="H17" s="57">
        <f>ROUNDUP(D17/8,0)</f>
        <v>2</v>
      </c>
      <c r="I17" s="58">
        <f>IF(H17&gt;0,IFERROR(J16+1,""),"")</f>
        <v>43200</v>
      </c>
      <c r="J17" s="60">
        <f t="shared" ref="J17:J19" si="23">IF(H17&gt;0,WORKDAY(I17,H17),"")</f>
        <v>43202</v>
      </c>
      <c r="K17" s="101">
        <v>0.5</v>
      </c>
      <c r="L17" s="101"/>
      <c r="M17" s="101"/>
      <c r="N17" s="22"/>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4"/>
    </row>
    <row r="18" spans="2:77" ht="18" outlineLevel="1" x14ac:dyDescent="0.25">
      <c r="B18" s="4"/>
      <c r="C18" s="38" t="s">
        <v>20</v>
      </c>
      <c r="D18" s="48">
        <v>14</v>
      </c>
      <c r="E18" s="48">
        <v>5</v>
      </c>
      <c r="F18" s="49">
        <f t="shared" si="21"/>
        <v>9</v>
      </c>
      <c r="G18" s="67">
        <f t="shared" si="22"/>
        <v>0.35714285714285715</v>
      </c>
      <c r="H18" s="57">
        <f>ROUNDUP(D18/8,0)</f>
        <v>2</v>
      </c>
      <c r="I18" s="58">
        <f>IF(H18&gt;0,IFERROR(J17+1,""),"")</f>
        <v>43203</v>
      </c>
      <c r="J18" s="59">
        <f t="shared" si="23"/>
        <v>43207</v>
      </c>
      <c r="K18" s="101">
        <v>0.3</v>
      </c>
      <c r="L18" s="101"/>
      <c r="M18" s="101"/>
      <c r="N18" s="22"/>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4"/>
    </row>
    <row r="19" spans="2:77" ht="18" outlineLevel="1" x14ac:dyDescent="0.25">
      <c r="B19" s="4"/>
      <c r="C19" s="38" t="s">
        <v>21</v>
      </c>
      <c r="D19" s="48">
        <v>12</v>
      </c>
      <c r="E19" s="48">
        <v>5</v>
      </c>
      <c r="F19" s="49">
        <f t="shared" si="21"/>
        <v>7</v>
      </c>
      <c r="G19" s="67">
        <f t="shared" si="22"/>
        <v>0.41666666666666669</v>
      </c>
      <c r="H19" s="41">
        <f>ROUNDUP(D19/8,0)</f>
        <v>2</v>
      </c>
      <c r="I19" s="43">
        <f>IF(H19&gt;0,IFERROR(J18+1,""),"")</f>
        <v>43208</v>
      </c>
      <c r="J19" s="56">
        <f t="shared" si="23"/>
        <v>43210</v>
      </c>
      <c r="K19" s="114">
        <v>0.2</v>
      </c>
      <c r="L19" s="114"/>
      <c r="M19" s="114"/>
      <c r="N19" s="22"/>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4"/>
    </row>
    <row r="20" spans="2:77" ht="19.899999999999999" customHeight="1" x14ac:dyDescent="0.25">
      <c r="B20" s="4"/>
      <c r="C20" s="68" t="s">
        <v>22</v>
      </c>
      <c r="D20" s="69">
        <f>IF(SUM(D21:D23)&gt;0,SUM(D21:D23),"")</f>
        <v>38</v>
      </c>
      <c r="E20" s="69">
        <f>IF(SUM(E21:E23)&gt;0,SUM(E21:E23),"")</f>
        <v>56</v>
      </c>
      <c r="F20" s="69">
        <f>IF(SUM(F21:F23)&lt;&gt;0,SUM(F21:F23),"")</f>
        <v>-18</v>
      </c>
      <c r="G20" s="70">
        <f>IFERROR(E20/D20,"")</f>
        <v>1.4736842105263157</v>
      </c>
      <c r="H20" s="71"/>
      <c r="I20" s="72"/>
      <c r="J20" s="73"/>
      <c r="K20" s="76"/>
      <c r="L20" s="75"/>
      <c r="M20" s="75"/>
      <c r="N20" s="22"/>
      <c r="O20" s="53"/>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4"/>
    </row>
    <row r="21" spans="2:77" ht="18" outlineLevel="1" x14ac:dyDescent="0.25">
      <c r="B21" s="4"/>
      <c r="C21" s="38" t="s">
        <v>9</v>
      </c>
      <c r="D21" s="48">
        <v>12</v>
      </c>
      <c r="E21" s="48">
        <v>34</v>
      </c>
      <c r="F21" s="49">
        <f t="shared" si="21"/>
        <v>-22</v>
      </c>
      <c r="G21" s="67">
        <f>IFERROR(E21/D21,"")</f>
        <v>2.8333333333333335</v>
      </c>
      <c r="H21" s="41">
        <f>ROUNDUP(D21/8,0)</f>
        <v>2</v>
      </c>
      <c r="I21" s="43">
        <f>IF(H21&gt;0,IFERROR(J19+1,""),"")</f>
        <v>43211</v>
      </c>
      <c r="J21" s="44">
        <f t="shared" ref="J21:J23" si="24">IF(H21&gt;0,WORKDAY(I21,H21),"")</f>
        <v>43214</v>
      </c>
      <c r="K21" s="100">
        <v>0.3</v>
      </c>
      <c r="L21" s="101"/>
      <c r="M21" s="101"/>
      <c r="N21" s="22"/>
      <c r="O21" s="55"/>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4"/>
    </row>
    <row r="22" spans="2:77" ht="18" outlineLevel="1" x14ac:dyDescent="0.25">
      <c r="B22" s="4"/>
      <c r="C22" s="38" t="s">
        <v>10</v>
      </c>
      <c r="D22" s="48">
        <v>12</v>
      </c>
      <c r="E22" s="48">
        <v>12</v>
      </c>
      <c r="F22" s="49">
        <f t="shared" si="21"/>
        <v>0</v>
      </c>
      <c r="G22" s="67">
        <f t="shared" ref="G22:G23" si="25">IFERROR(E22/D22,"")</f>
        <v>1</v>
      </c>
      <c r="H22" s="41">
        <f>ROUNDUP(D22/8,0)</f>
        <v>2</v>
      </c>
      <c r="I22" s="43">
        <f>IF(H22&gt;0,IFERROR(J21+1,""),"")</f>
        <v>43215</v>
      </c>
      <c r="J22" s="44">
        <f t="shared" si="24"/>
        <v>43217</v>
      </c>
      <c r="K22" s="101">
        <v>0.45</v>
      </c>
      <c r="L22" s="101"/>
      <c r="M22" s="101"/>
      <c r="N22" s="22"/>
      <c r="O22" s="54"/>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4"/>
    </row>
    <row r="23" spans="2:77" ht="18" outlineLevel="1" x14ac:dyDescent="0.25">
      <c r="B23" s="4"/>
      <c r="C23" s="38" t="s">
        <v>11</v>
      </c>
      <c r="D23" s="48">
        <v>14</v>
      </c>
      <c r="E23" s="48">
        <v>10</v>
      </c>
      <c r="F23" s="49">
        <f>IF(D23-E23&gt;0,D23-E23,"")</f>
        <v>4</v>
      </c>
      <c r="G23" s="67">
        <f t="shared" si="25"/>
        <v>0.7142857142857143</v>
      </c>
      <c r="H23" s="41">
        <f>ROUNDUP(D23/8,0)</f>
        <v>2</v>
      </c>
      <c r="I23" s="43">
        <f>IF(H23&gt;0,IFERROR(J22+1,""),"")</f>
        <v>43218</v>
      </c>
      <c r="J23" s="44">
        <f t="shared" si="24"/>
        <v>43221</v>
      </c>
      <c r="K23" s="114">
        <v>0.9</v>
      </c>
      <c r="L23" s="114"/>
      <c r="M23" s="114"/>
      <c r="N23" s="22"/>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4"/>
    </row>
    <row r="24" spans="2:77" ht="19.899999999999999" customHeight="1" collapsed="1" x14ac:dyDescent="0.25">
      <c r="B24" s="4"/>
      <c r="C24" s="68" t="s">
        <v>23</v>
      </c>
      <c r="D24" s="69">
        <f>IF(SUM(D25:D27)&gt;0,SUM(D25:D27),"")</f>
        <v>36</v>
      </c>
      <c r="E24" s="69">
        <f t="shared" ref="E24" si="26">IF(SUM(E25:E27)&gt;0,SUM(E25:E27),"")</f>
        <v>39</v>
      </c>
      <c r="F24" s="69">
        <f>IF(SUM(F25:F27)&lt;&gt;0,SUM(F25:F27),"")</f>
        <v>-5</v>
      </c>
      <c r="G24" s="70">
        <f>IFERROR(E24/D24,"")</f>
        <v>1.0833333333333333</v>
      </c>
      <c r="H24" s="71"/>
      <c r="I24" s="72"/>
      <c r="J24" s="73"/>
      <c r="K24" s="76"/>
      <c r="L24" s="75"/>
      <c r="M24" s="75"/>
      <c r="N24" s="22"/>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4"/>
    </row>
    <row r="25" spans="2:77" ht="18" hidden="1" outlineLevel="1" x14ac:dyDescent="0.25">
      <c r="B25" s="4"/>
      <c r="C25" s="38" t="s">
        <v>9</v>
      </c>
      <c r="D25" s="48">
        <v>10</v>
      </c>
      <c r="E25" s="48">
        <v>8</v>
      </c>
      <c r="F25" s="49">
        <f t="shared" ref="F25:F26" si="27">IF(E25&gt;0,D25-E25,"")</f>
        <v>2</v>
      </c>
      <c r="G25" s="67">
        <f>IFERROR(E25/D25,"")</f>
        <v>0.8</v>
      </c>
      <c r="H25" s="57">
        <f>ROUNDUP(D25/8,0)</f>
        <v>2</v>
      </c>
      <c r="I25" s="58">
        <f>IF(H25&gt;0,IFERROR(J23+1,""),"")</f>
        <v>43222</v>
      </c>
      <c r="J25" s="59">
        <f t="shared" ref="J25:J27" si="28">IF(H25&gt;0,WORKDAY(I25,H25),"")</f>
        <v>43224</v>
      </c>
      <c r="K25" s="103">
        <v>0.1</v>
      </c>
      <c r="L25" s="103"/>
      <c r="M25" s="103"/>
      <c r="N25" s="22"/>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4"/>
    </row>
    <row r="26" spans="2:77" ht="18" hidden="1" outlineLevel="1" x14ac:dyDescent="0.25">
      <c r="B26" s="4"/>
      <c r="C26" s="38" t="s">
        <v>10</v>
      </c>
      <c r="D26" s="48">
        <v>12</v>
      </c>
      <c r="E26" s="48">
        <v>23</v>
      </c>
      <c r="F26" s="49">
        <f t="shared" si="27"/>
        <v>-11</v>
      </c>
      <c r="G26" s="67">
        <f t="shared" ref="G26:G27" si="29">IFERROR(E26/D26,"")</f>
        <v>1.9166666666666667</v>
      </c>
      <c r="H26" s="61">
        <f>ROUNDUP(D26/8,0)</f>
        <v>2</v>
      </c>
      <c r="I26" s="62">
        <f>IF(H26&gt;0,IFERROR(J25+1,""),"")</f>
        <v>43225</v>
      </c>
      <c r="J26" s="63">
        <f t="shared" si="28"/>
        <v>43228</v>
      </c>
      <c r="K26" s="101">
        <v>0.2</v>
      </c>
      <c r="L26" s="101"/>
      <c r="M26" s="101"/>
      <c r="N26" s="22"/>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4"/>
    </row>
    <row r="27" spans="2:77" ht="18" hidden="1" outlineLevel="1" x14ac:dyDescent="0.25">
      <c r="B27" s="4"/>
      <c r="C27" s="38" t="s">
        <v>11</v>
      </c>
      <c r="D27" s="48">
        <v>14</v>
      </c>
      <c r="E27" s="48">
        <v>8</v>
      </c>
      <c r="F27" s="49">
        <v>4</v>
      </c>
      <c r="G27" s="67">
        <f t="shared" si="29"/>
        <v>0.5714285714285714</v>
      </c>
      <c r="H27" s="61">
        <f>ROUNDUP(D27/8,0)</f>
        <v>2</v>
      </c>
      <c r="I27" s="62">
        <f>IF(H27&gt;0,IFERROR(J26+1,""),"")</f>
        <v>43229</v>
      </c>
      <c r="J27" s="63">
        <f t="shared" si="28"/>
        <v>43231</v>
      </c>
      <c r="K27" s="101">
        <v>0.3</v>
      </c>
      <c r="L27" s="101"/>
      <c r="M27" s="101"/>
      <c r="N27" s="22"/>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4"/>
    </row>
    <row r="28" spans="2:77" ht="19.5" customHeight="1" x14ac:dyDescent="0.25">
      <c r="B28" s="4"/>
      <c r="C28" s="11"/>
      <c r="D28" s="12"/>
      <c r="E28" s="37"/>
      <c r="F28" s="37"/>
      <c r="G28" s="36"/>
      <c r="H28" s="45"/>
      <c r="I28" s="45"/>
      <c r="J28" s="56" t="str">
        <f t="shared" ref="J28" si="30">IF(H28&gt;0,WORKDAY(I28,H28),"")</f>
        <v/>
      </c>
      <c r="K28" s="64"/>
      <c r="L28" s="64"/>
      <c r="M28" s="12"/>
      <c r="N28" s="65"/>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4"/>
    </row>
    <row r="29" spans="2:77" ht="13.9" customHeight="1" thickBot="1" x14ac:dyDescent="0.3"/>
    <row r="30" spans="2:77" s="83" customFormat="1" ht="30" customHeight="1" thickBot="1" x14ac:dyDescent="0.35">
      <c r="C30" s="95" t="s">
        <v>24</v>
      </c>
      <c r="D30" s="96"/>
      <c r="E30" s="96"/>
      <c r="F30" s="96"/>
      <c r="G30" s="96"/>
      <c r="H30" s="96"/>
      <c r="I30" s="96"/>
      <c r="J30" s="96"/>
      <c r="K30" s="96"/>
      <c r="L30" s="97"/>
      <c r="M30" s="84"/>
      <c r="N30" s="84"/>
      <c r="P30" s="92" t="s">
        <v>25</v>
      </c>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4"/>
      <c r="AX30" s="85"/>
      <c r="AY30" s="85"/>
      <c r="AZ30" s="85"/>
      <c r="BA30" s="85"/>
      <c r="BB30" s="85"/>
      <c r="BC30" s="85"/>
      <c r="BD30" s="85"/>
      <c r="BE30" s="85"/>
      <c r="BY30" s="86"/>
    </row>
    <row r="31" spans="2:77" s="77" customFormat="1" ht="32.450000000000003" customHeight="1" x14ac:dyDescent="0.2">
      <c r="D31" s="82"/>
      <c r="E31" s="82"/>
      <c r="F31" s="82"/>
      <c r="G31" s="82"/>
      <c r="H31" s="82"/>
      <c r="I31" s="82"/>
      <c r="J31" s="82"/>
      <c r="K31" s="82"/>
      <c r="L31" s="82"/>
      <c r="M31" s="82"/>
      <c r="N31" s="82"/>
      <c r="O31" s="82"/>
      <c r="P31" s="89" t="s">
        <v>26</v>
      </c>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2"/>
      <c r="AY31" s="82"/>
      <c r="AZ31" s="82"/>
      <c r="BY31" s="79"/>
    </row>
    <row r="32" spans="2:77" s="77" customFormat="1" ht="17.25" x14ac:dyDescent="0.3">
      <c r="B32" s="80"/>
      <c r="C32" s="81"/>
      <c r="D32" s="81"/>
      <c r="E32" s="78"/>
      <c r="F32" s="78"/>
      <c r="G32" s="78"/>
      <c r="H32" s="78"/>
      <c r="I32" s="78"/>
      <c r="J32" s="78"/>
      <c r="K32" s="78"/>
      <c r="L32" s="78"/>
      <c r="M32" s="78"/>
      <c r="N32" s="78"/>
      <c r="O32" s="78"/>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BY32" s="79"/>
    </row>
    <row r="33" spans="2:77" s="77" customFormat="1" ht="17.25" x14ac:dyDescent="0.3">
      <c r="B33" s="80"/>
      <c r="C33" s="81"/>
      <c r="D33" s="81"/>
      <c r="E33" s="78"/>
      <c r="F33" s="78"/>
      <c r="G33" s="78"/>
      <c r="H33" s="78"/>
      <c r="I33" s="78"/>
      <c r="J33" s="78"/>
      <c r="K33" s="78"/>
      <c r="L33" s="78"/>
      <c r="M33" s="78"/>
      <c r="N33" s="78"/>
      <c r="O33" s="78"/>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BY33" s="79"/>
    </row>
    <row r="34" spans="2:77" s="77" customFormat="1" ht="17.25" x14ac:dyDescent="0.3">
      <c r="B34" s="80"/>
      <c r="C34" s="81"/>
      <c r="D34" s="81"/>
      <c r="E34" s="78"/>
      <c r="F34" s="78"/>
      <c r="G34" s="78"/>
      <c r="H34" s="78"/>
      <c r="I34" s="78"/>
      <c r="J34" s="78"/>
      <c r="K34" s="78"/>
      <c r="L34" s="78"/>
      <c r="M34" s="78"/>
      <c r="N34" s="78"/>
      <c r="O34" s="78"/>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BY34" s="79"/>
    </row>
    <row r="35" spans="2:77" s="77" customFormat="1" ht="17.25" x14ac:dyDescent="0.3">
      <c r="B35" s="80"/>
      <c r="C35" s="81"/>
      <c r="D35" s="81"/>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BY35" s="79"/>
    </row>
    <row r="36" spans="2:77" s="77" customFormat="1" ht="17.25" x14ac:dyDescent="0.3">
      <c r="B36" s="80"/>
      <c r="C36" s="81"/>
      <c r="D36" s="81"/>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BY36" s="79"/>
    </row>
    <row r="37" spans="2:77" s="77" customFormat="1" ht="17.25" x14ac:dyDescent="0.3">
      <c r="B37" s="80"/>
      <c r="C37" s="81"/>
      <c r="D37" s="81"/>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BY37" s="79"/>
    </row>
    <row r="38" spans="2:77" s="77" customFormat="1" ht="17.25" x14ac:dyDescent="0.3">
      <c r="B38" s="80"/>
      <c r="C38" s="81"/>
      <c r="D38" s="81"/>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BY38" s="79"/>
    </row>
    <row r="39" spans="2:77" s="77" customFormat="1" ht="17.25" x14ac:dyDescent="0.3">
      <c r="B39" s="80"/>
      <c r="C39" s="81"/>
      <c r="D39" s="81"/>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BY39" s="79"/>
    </row>
    <row r="40" spans="2:77" s="77" customFormat="1" ht="17.25" x14ac:dyDescent="0.3">
      <c r="B40" s="80"/>
      <c r="C40" s="81"/>
      <c r="D40" s="81"/>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BY40" s="79"/>
    </row>
    <row r="41" spans="2:77" s="77" customFormat="1" ht="17.25" x14ac:dyDescent="0.3">
      <c r="B41" s="80"/>
      <c r="C41" s="81"/>
      <c r="D41" s="81"/>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BY41" s="79"/>
    </row>
    <row r="42" spans="2:77" s="77" customFormat="1" ht="17.25" x14ac:dyDescent="0.3">
      <c r="B42" s="80"/>
      <c r="C42" s="81"/>
      <c r="D42" s="81"/>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BY42" s="79"/>
    </row>
    <row r="43" spans="2:77" s="77" customFormat="1" ht="17.25" x14ac:dyDescent="0.3">
      <c r="B43" s="80"/>
      <c r="C43" s="81"/>
      <c r="D43" s="81"/>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BY43" s="79"/>
    </row>
    <row r="44" spans="2:77" s="77" customFormat="1" ht="17.25" x14ac:dyDescent="0.3">
      <c r="B44" s="80"/>
      <c r="C44" s="81"/>
      <c r="D44" s="81"/>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BY44" s="79"/>
    </row>
    <row r="45" spans="2:77" s="77" customFormat="1" ht="17.25" x14ac:dyDescent="0.3">
      <c r="B45" s="80"/>
      <c r="C45" s="81"/>
      <c r="D45" s="81"/>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BY45" s="79"/>
    </row>
    <row r="46" spans="2:77" s="77" customFormat="1" ht="17.25" x14ac:dyDescent="0.3">
      <c r="B46" s="80"/>
      <c r="C46" s="81"/>
      <c r="D46" s="81"/>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BY46" s="79"/>
    </row>
    <row r="47" spans="2:77" s="77" customFormat="1" ht="17.25" x14ac:dyDescent="0.3">
      <c r="B47" s="80"/>
      <c r="C47" s="81"/>
      <c r="D47" s="81"/>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BY47" s="79"/>
    </row>
    <row r="48" spans="2:77" s="77" customFormat="1" ht="17.25" x14ac:dyDescent="0.3">
      <c r="B48" s="80"/>
      <c r="C48" s="81"/>
      <c r="D48" s="81"/>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BY48" s="79"/>
    </row>
    <row r="49" spans="2:77" s="77" customFormat="1" ht="17.25" x14ac:dyDescent="0.3">
      <c r="B49" s="80"/>
      <c r="C49" s="81"/>
      <c r="D49" s="81"/>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BY49" s="79"/>
    </row>
    <row r="50" spans="2:77" s="77" customFormat="1" ht="17.25" x14ac:dyDescent="0.3">
      <c r="B50" s="80"/>
      <c r="C50" s="81"/>
      <c r="D50" s="81"/>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BY50" s="79"/>
    </row>
    <row r="51" spans="2:77" s="77" customFormat="1" ht="50.45" customHeight="1" x14ac:dyDescent="0.3">
      <c r="B51" s="80"/>
      <c r="C51" s="81"/>
      <c r="D51" s="81"/>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BY51" s="79"/>
    </row>
    <row r="52" spans="2:77" s="77" customFormat="1" ht="17.25" x14ac:dyDescent="0.3">
      <c r="B52" s="80"/>
      <c r="C52" s="81"/>
      <c r="D52" s="81"/>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BY52" s="79"/>
    </row>
    <row r="53" spans="2:77" s="77" customFormat="1" ht="17.25" x14ac:dyDescent="0.3">
      <c r="B53" s="80"/>
      <c r="C53" s="81"/>
      <c r="D53" s="81"/>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BY53" s="79"/>
    </row>
    <row r="54" spans="2:77" s="77" customFormat="1" ht="17.25" x14ac:dyDescent="0.3">
      <c r="B54" s="80"/>
      <c r="C54" s="81"/>
      <c r="D54" s="81"/>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BY54" s="79"/>
    </row>
    <row r="55" spans="2:77" s="77" customFormat="1" ht="17.25" x14ac:dyDescent="0.3">
      <c r="B55" s="80"/>
      <c r="C55" s="81"/>
      <c r="D55" s="81"/>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BY55" s="79"/>
    </row>
    <row r="56" spans="2:77" s="77" customFormat="1" ht="17.25" x14ac:dyDescent="0.3">
      <c r="B56" s="80"/>
      <c r="C56" s="81"/>
      <c r="D56" s="81"/>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BY56" s="79"/>
    </row>
    <row r="57" spans="2:77" s="77" customFormat="1" ht="17.25" x14ac:dyDescent="0.3">
      <c r="B57" s="80"/>
      <c r="C57" s="81"/>
      <c r="D57" s="81"/>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BY57" s="79"/>
    </row>
    <row r="58" spans="2:77" s="77" customFormat="1" ht="17.25" x14ac:dyDescent="0.3">
      <c r="B58" s="80"/>
      <c r="C58" s="81"/>
      <c r="D58" s="81"/>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BY58" s="79"/>
    </row>
    <row r="59" spans="2:77" s="77" customFormat="1" ht="17.25" x14ac:dyDescent="0.3">
      <c r="B59" s="80"/>
      <c r="C59" s="81"/>
      <c r="D59" s="81"/>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BY59" s="79"/>
    </row>
  </sheetData>
  <sheetProtection formatCells="0" formatColumns="0" formatRows="0" insertRows="0" deleteRows="0"/>
  <mergeCells count="30">
    <mergeCell ref="K23:M23"/>
    <mergeCell ref="K19:M19"/>
    <mergeCell ref="K17:M17"/>
    <mergeCell ref="K18:M18"/>
    <mergeCell ref="K21:M21"/>
    <mergeCell ref="K22:M22"/>
    <mergeCell ref="C3:K4"/>
    <mergeCell ref="AK3:AW3"/>
    <mergeCell ref="O5:S7"/>
    <mergeCell ref="T5:X7"/>
    <mergeCell ref="Y5:AC7"/>
    <mergeCell ref="AD5:AH7"/>
    <mergeCell ref="AI5:AM7"/>
    <mergeCell ref="D6:E6"/>
    <mergeCell ref="P31:AW34"/>
    <mergeCell ref="AN5:AR7"/>
    <mergeCell ref="AS5:AW7"/>
    <mergeCell ref="P30:AW30"/>
    <mergeCell ref="C30:L30"/>
    <mergeCell ref="K8:M8"/>
    <mergeCell ref="K12:M12"/>
    <mergeCell ref="K13:M13"/>
    <mergeCell ref="K14:M14"/>
    <mergeCell ref="K16:M16"/>
    <mergeCell ref="C9:D9"/>
    <mergeCell ref="F9:H9"/>
    <mergeCell ref="K25:M25"/>
    <mergeCell ref="K26:M26"/>
    <mergeCell ref="K27:M27"/>
    <mergeCell ref="F6:K6"/>
  </mergeCells>
  <phoneticPr fontId="2" type="noConversion"/>
  <conditionalFormatting sqref="O8:AW8">
    <cfRule type="expression" dxfId="7" priority="145">
      <formula>$O$8=TODAY()</formula>
    </cfRule>
  </conditionalFormatting>
  <conditionalFormatting sqref="O11:AW28">
    <cfRule type="expression" dxfId="6" priority="80">
      <formula>AND(NOT(ISBLANK($I11)),$I11&lt;=O$8,$J11&gt;=O$8)</formula>
    </cfRule>
  </conditionalFormatting>
  <conditionalFormatting sqref="K12:M27">
    <cfRule type="dataBar" priority="21">
      <dataBar>
        <cfvo type="num" val="0"/>
        <cfvo type="num" val="1"/>
        <color theme="9" tint="-0.249977111117893"/>
      </dataBar>
      <extLst>
        <ext xmlns:x14="http://schemas.microsoft.com/office/spreadsheetml/2009/9/main" uri="{B025F937-C7B1-47D3-B67F-A62EFF666E3E}">
          <x14:id>{9D569D85-1CA3-4B12-AD21-51FD6A251753}</x14:id>
        </ext>
      </extLst>
    </cfRule>
  </conditionalFormatting>
  <conditionalFormatting sqref="F10:F19 F21:F23 F25:F28">
    <cfRule type="expression" dxfId="5" priority="8">
      <formula>$F10&lt;0</formula>
    </cfRule>
  </conditionalFormatting>
  <conditionalFormatting sqref="G10:G19 G21:G23 G25:G28">
    <cfRule type="expression" dxfId="4" priority="7">
      <formula>$G10&gt;1</formula>
    </cfRule>
  </conditionalFormatting>
  <conditionalFormatting sqref="F20">
    <cfRule type="expression" dxfId="3" priority="5">
      <formula>$F20&lt;0</formula>
    </cfRule>
  </conditionalFormatting>
  <conditionalFormatting sqref="G20">
    <cfRule type="expression" dxfId="2" priority="4">
      <formula>$G20&gt;1</formula>
    </cfRule>
  </conditionalFormatting>
  <conditionalFormatting sqref="F24">
    <cfRule type="expression" dxfId="1" priority="2">
      <formula>$F24&lt;0</formula>
    </cfRule>
  </conditionalFormatting>
  <conditionalFormatting sqref="G24">
    <cfRule type="expression" dxfId="0" priority="1">
      <formula>$G24&gt;1</formula>
    </cfRule>
  </conditionalFormatting>
  <dataValidations disablePrompts="1" count="1">
    <dataValidation type="list" allowBlank="1" showInputMessage="1" showErrorMessage="1" sqref="H11:J11">
      <formula1>"Red, Yellow,Green"</formula1>
    </dataValidation>
  </dataValidations>
  <hyperlinks>
    <hyperlink ref="P31" r:id="rId1"/>
    <hyperlink ref="P30:AW30" r:id="rId2" display="Instantly turn Excel data into PowerPoint slides with the Office Timeline add-in for PowerPoint."/>
    <hyperlink ref="C30:L30" r:id="rId3" display="Make beautiful timelines in PowerPoint for important meetings."/>
    <hyperlink ref="P31:AW34" r:id="rId4" display="www.officetimeline.com"/>
  </hyperlinks>
  <pageMargins left="0.25" right="0.25" top="0.5" bottom="0.5" header="0.5" footer="0.25"/>
  <pageSetup scale="61" fitToHeight="0" orientation="landscape" r:id="rId5"/>
  <headerFooter alignWithMargins="0"/>
  <ignoredErrors>
    <ignoredError sqref="F15 F20" formula="1"/>
  </ignoredErrors>
  <drawing r:id="rId6"/>
  <extLst>
    <ext xmlns:x14="http://schemas.microsoft.com/office/spreadsheetml/2009/9/main" uri="{78C0D931-6437-407d-A8EE-F0AAD7539E65}">
      <x14:conditionalFormattings>
        <x14:conditionalFormatting xmlns:xm="http://schemas.microsoft.com/office/excel/2006/main">
          <x14:cfRule type="dataBar" id="{9D569D85-1CA3-4B12-AD21-51FD6A251753}">
            <x14:dataBar minLength="0" maxLength="100" gradient="0" direction="leftToRight">
              <x14:cfvo type="num">
                <xm:f>0</xm:f>
              </x14:cfvo>
              <x14:cfvo type="num">
                <xm:f>1</xm:f>
              </x14:cfvo>
              <x14:negativeFillColor rgb="FFFF0000"/>
              <x14:axisColor rgb="FF000000"/>
            </x14:dataBar>
          </x14:cfRule>
          <xm:sqref>K12:M27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T32" sqref="T32"/>
    </sheetView>
  </sheetViews>
  <sheetFormatPr defaultColWidth="9.140625" defaultRowHeight="12.75" x14ac:dyDescent="0.2"/>
  <cols>
    <col min="1" max="16384" width="9.140625" style="87"/>
  </cols>
  <sheetData/>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Excel Project Schedule Template</vt:lpstr>
      <vt:lpstr>Project Schedule Instructions</vt:lpstr>
      <vt:lpstr>'Excel Project Schedule Template'!prevWBS</vt:lpstr>
      <vt:lpstr>'Excel Project Schedule Template'!Print_Area</vt:lpstr>
      <vt:lpstr>'Excel Project Schedule Template'!Print_Titles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2018-07-12T13:27:58Z</dcterms:created>
  <dcterms:modified xsi:type="dcterms:W3CDTF">2019-10-31T10:16:40Z</dcterms:modified>
</cp:coreProperties>
</file>