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057CC8E-080F-47D2-834B-6D3B543ED9D9}" xr6:coauthVersionLast="47" xr6:coauthVersionMax="47" xr10:uidLastSave="{00000000-0000-0000-0000-000000000000}"/>
  <bookViews>
    <workbookView xWindow="-108" yWindow="-108" windowWidth="23256" windowHeight="12456" activeTab="3" xr2:uid="{C104C7DF-6F1F-4BF9-850C-5F9B3523A9E4}"/>
  </bookViews>
  <sheets>
    <sheet name="کد مشتریان" sheetId="2" r:id="rId1"/>
    <sheet name="قیمت محصولات" sheetId="3" r:id="rId2"/>
    <sheet name="فاکتورهای فروش" sheetId="1" r:id="rId3"/>
    <sheet name="گزارش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3" i="1"/>
  <c r="D3" i="1"/>
  <c r="D28" i="1" l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</calcChain>
</file>

<file path=xl/sharedStrings.xml><?xml version="1.0" encoding="utf-8"?>
<sst xmlns="http://schemas.openxmlformats.org/spreadsheetml/2006/main" count="119" uniqueCount="70">
  <si>
    <t>کد مشتری</t>
  </si>
  <si>
    <t>نام مشتری</t>
  </si>
  <si>
    <t>محصول</t>
  </si>
  <si>
    <t>بهار</t>
  </si>
  <si>
    <t>هتل دیبا</t>
  </si>
  <si>
    <t>بیمارستان پیامبر</t>
  </si>
  <si>
    <t>مدرسه شهید عزتی</t>
  </si>
  <si>
    <t>دانشگاه آزاد اسلامی- واحد تهران غرب</t>
  </si>
  <si>
    <t>سینما اسکان</t>
  </si>
  <si>
    <t>شرکت آبادگران</t>
  </si>
  <si>
    <t>مجتمع تجاری سینا</t>
  </si>
  <si>
    <t>هتل کاسپین</t>
  </si>
  <si>
    <t>ماست کم چرب</t>
  </si>
  <si>
    <t>پنیر خامه ای</t>
  </si>
  <si>
    <t>مربای هویج</t>
  </si>
  <si>
    <t>دوغ طعم دار</t>
  </si>
  <si>
    <t>سس قرمز 50 گرمی</t>
  </si>
  <si>
    <t>سوسیس 80%</t>
  </si>
  <si>
    <t>کالباس 80%</t>
  </si>
  <si>
    <t>سیب زمینی آماده</t>
  </si>
  <si>
    <t>خیارشور</t>
  </si>
  <si>
    <t>پارک علم و فناوری پردیس</t>
  </si>
  <si>
    <t>شهرداری منطقه 3 تهران</t>
  </si>
  <si>
    <t>تاریخ</t>
  </si>
  <si>
    <t>98/05/10</t>
  </si>
  <si>
    <t>98/05/17</t>
  </si>
  <si>
    <t>98/02/30</t>
  </si>
  <si>
    <t>98/04/23</t>
  </si>
  <si>
    <t>98/06/21</t>
  </si>
  <si>
    <t>98/09/02</t>
  </si>
  <si>
    <t>98/11/29</t>
  </si>
  <si>
    <t>98/02/24</t>
  </si>
  <si>
    <t>97/10/04</t>
  </si>
  <si>
    <t>98/12/19</t>
  </si>
  <si>
    <t>97/03/23</t>
  </si>
  <si>
    <t>97/07/26</t>
  </si>
  <si>
    <t>98/04/25</t>
  </si>
  <si>
    <t>98/05/01</t>
  </si>
  <si>
    <t>97/01/18</t>
  </si>
  <si>
    <t>97/02/20</t>
  </si>
  <si>
    <t>98/06/31</t>
  </si>
  <si>
    <t>97/11/14</t>
  </si>
  <si>
    <t>98/04/10</t>
  </si>
  <si>
    <t>97/08/22</t>
  </si>
  <si>
    <t>98/05/04</t>
  </si>
  <si>
    <t>97/01/04</t>
  </si>
  <si>
    <t>97/12/06</t>
  </si>
  <si>
    <t>97/07/07</t>
  </si>
  <si>
    <t>97/02/04</t>
  </si>
  <si>
    <t>97/11/28</t>
  </si>
  <si>
    <t>98/12/01</t>
  </si>
  <si>
    <t>97/03/02</t>
  </si>
  <si>
    <t>97/03/04</t>
  </si>
  <si>
    <t>98/02/04</t>
  </si>
  <si>
    <t>97/09/10</t>
  </si>
  <si>
    <t>97/12/16</t>
  </si>
  <si>
    <t>97/05/19</t>
  </si>
  <si>
    <t>97/01/30</t>
  </si>
  <si>
    <t>97/02/14</t>
  </si>
  <si>
    <t>98/03/20</t>
  </si>
  <si>
    <t>98/05/11</t>
  </si>
  <si>
    <t>98/10/08</t>
  </si>
  <si>
    <t>98/08/06</t>
  </si>
  <si>
    <t>97/11/08</t>
  </si>
  <si>
    <t>تعداد</t>
  </si>
  <si>
    <t>قیمت</t>
  </si>
  <si>
    <t>سال</t>
  </si>
  <si>
    <t>فصل</t>
  </si>
  <si>
    <t>مجموع خرید</t>
  </si>
  <si>
    <t>مشتری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</si>
</sst>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91FBA-0F23-44CA-AC91-1B3BDE9AC7AB}">
  <dimension ref="B2:C12"/>
  <sheetViews>
    <sheetView rightToLeft="1" zoomScale="140" zoomScaleNormal="140" workbookViewId="0">
      <selection activeCell="C3" sqref="C3:C12"/>
    </sheetView>
  </sheetViews>
  <sheetFormatPr defaultRowHeight="14.4" x14ac:dyDescent="0.3"/>
  <cols>
    <col min="3" max="3" width="27.5546875" bestFit="1" customWidth="1"/>
  </cols>
  <sheetData>
    <row r="2" spans="2:3" x14ac:dyDescent="0.3">
      <c r="B2" t="s">
        <v>0</v>
      </c>
      <c r="C2" t="s">
        <v>1</v>
      </c>
    </row>
    <row r="3" spans="2:3" x14ac:dyDescent="0.3">
      <c r="B3">
        <v>10326</v>
      </c>
      <c r="C3" t="s">
        <v>4</v>
      </c>
    </row>
    <row r="4" spans="2:3" x14ac:dyDescent="0.3">
      <c r="B4">
        <v>17238</v>
      </c>
      <c r="C4" t="s">
        <v>5</v>
      </c>
    </row>
    <row r="5" spans="2:3" x14ac:dyDescent="0.3">
      <c r="B5">
        <v>19547</v>
      </c>
      <c r="C5" t="s">
        <v>6</v>
      </c>
    </row>
    <row r="6" spans="2:3" x14ac:dyDescent="0.3">
      <c r="B6">
        <v>39039</v>
      </c>
      <c r="C6" t="s">
        <v>7</v>
      </c>
    </row>
    <row r="7" spans="2:3" x14ac:dyDescent="0.3">
      <c r="B7">
        <v>58322</v>
      </c>
      <c r="C7" t="s">
        <v>8</v>
      </c>
    </row>
    <row r="8" spans="2:3" x14ac:dyDescent="0.3">
      <c r="B8">
        <v>72285</v>
      </c>
      <c r="C8" t="s">
        <v>9</v>
      </c>
    </row>
    <row r="9" spans="2:3" x14ac:dyDescent="0.3">
      <c r="B9">
        <v>89385</v>
      </c>
      <c r="C9" t="s">
        <v>10</v>
      </c>
    </row>
    <row r="10" spans="2:3" x14ac:dyDescent="0.3">
      <c r="B10">
        <v>90342</v>
      </c>
      <c r="C10" t="s">
        <v>11</v>
      </c>
    </row>
    <row r="11" spans="2:3" x14ac:dyDescent="0.3">
      <c r="B11">
        <v>92054</v>
      </c>
      <c r="C11" t="s">
        <v>21</v>
      </c>
    </row>
    <row r="12" spans="2:3" x14ac:dyDescent="0.3">
      <c r="B12">
        <v>62859</v>
      </c>
      <c r="C12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3310-DC7D-435F-9F62-070A898C63A7}">
  <dimension ref="B2:C11"/>
  <sheetViews>
    <sheetView rightToLeft="1" zoomScale="140" zoomScaleNormal="140" workbookViewId="0">
      <selection activeCell="C3" sqref="C3:C11"/>
    </sheetView>
  </sheetViews>
  <sheetFormatPr defaultRowHeight="14.4" x14ac:dyDescent="0.3"/>
  <cols>
    <col min="2" max="2" width="14" bestFit="1" customWidth="1"/>
  </cols>
  <sheetData>
    <row r="2" spans="2:3" x14ac:dyDescent="0.3">
      <c r="B2" s="1" t="s">
        <v>2</v>
      </c>
      <c r="C2" s="1" t="s">
        <v>65</v>
      </c>
    </row>
    <row r="3" spans="2:3" x14ac:dyDescent="0.3">
      <c r="B3" s="1" t="s">
        <v>12</v>
      </c>
      <c r="C3" s="1">
        <v>7800</v>
      </c>
    </row>
    <row r="4" spans="2:3" x14ac:dyDescent="0.3">
      <c r="B4" s="1" t="s">
        <v>13</v>
      </c>
      <c r="C4" s="1">
        <v>6100</v>
      </c>
    </row>
    <row r="5" spans="2:3" x14ac:dyDescent="0.3">
      <c r="B5" s="1" t="s">
        <v>14</v>
      </c>
      <c r="C5" s="1">
        <v>1200</v>
      </c>
    </row>
    <row r="6" spans="2:3" x14ac:dyDescent="0.3">
      <c r="B6" s="1" t="s">
        <v>15</v>
      </c>
      <c r="C6" s="1">
        <v>7300</v>
      </c>
    </row>
    <row r="7" spans="2:3" x14ac:dyDescent="0.3">
      <c r="B7" s="1" t="s">
        <v>17</v>
      </c>
      <c r="C7" s="1">
        <v>84000</v>
      </c>
    </row>
    <row r="8" spans="2:3" x14ac:dyDescent="0.3">
      <c r="B8" s="1" t="s">
        <v>16</v>
      </c>
      <c r="C8" s="1">
        <v>200</v>
      </c>
    </row>
    <row r="9" spans="2:3" x14ac:dyDescent="0.3">
      <c r="B9" s="1" t="s">
        <v>18</v>
      </c>
      <c r="C9" s="1">
        <v>105000</v>
      </c>
    </row>
    <row r="10" spans="2:3" x14ac:dyDescent="0.3">
      <c r="B10" s="1" t="s">
        <v>19</v>
      </c>
      <c r="C10" s="1">
        <v>32000</v>
      </c>
    </row>
    <row r="11" spans="2:3" x14ac:dyDescent="0.3">
      <c r="B11" s="1" t="s">
        <v>20</v>
      </c>
      <c r="C11" s="1">
        <v>14000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4A254-F75C-4E0F-A647-2201C994B5E1}">
  <dimension ref="A2:F43"/>
  <sheetViews>
    <sheetView rightToLeft="1" zoomScale="120" zoomScaleNormal="120" workbookViewId="0">
      <selection activeCell="E4" sqref="E4"/>
    </sheetView>
  </sheetViews>
  <sheetFormatPr defaultRowHeight="14.4" x14ac:dyDescent="0.3"/>
  <cols>
    <col min="1" max="1" width="30.5546875" customWidth="1"/>
    <col min="4" max="4" width="27.5546875" bestFit="1" customWidth="1"/>
    <col min="5" max="5" width="14" bestFit="1" customWidth="1"/>
    <col min="8" max="8" width="11.44140625" bestFit="1" customWidth="1"/>
  </cols>
  <sheetData>
    <row r="2" spans="1:6" x14ac:dyDescent="0.3">
      <c r="A2" t="s">
        <v>67</v>
      </c>
      <c r="B2" t="s">
        <v>23</v>
      </c>
      <c r="C2" t="s">
        <v>0</v>
      </c>
      <c r="D2" t="s">
        <v>1</v>
      </c>
      <c r="E2" t="s">
        <v>2</v>
      </c>
      <c r="F2" t="s">
        <v>64</v>
      </c>
    </row>
    <row r="3" spans="1:6" x14ac:dyDescent="0.3">
      <c r="A3" t="str">
        <f>IF(VALUE(MID(B3,4,2))&lt;4,"بهار",IF(VALUE(MID(B3,4,2))&lt;7,"تابستان",IF(VALUE(MID(B3,4,2))&lt;10,"پاییز","زمستان")))</f>
        <v>تابستان</v>
      </c>
      <c r="B3" t="s">
        <v>24</v>
      </c>
      <c r="C3">
        <v>10326</v>
      </c>
      <c r="D3" t="str">
        <f>VLOOKUP(C3,'کد مشتریان'!$B$3:$C$12,2,0)</f>
        <v>هتل دیبا</v>
      </c>
      <c r="E3" t="s">
        <v>12</v>
      </c>
      <c r="F3">
        <v>105</v>
      </c>
    </row>
    <row r="4" spans="1:6" x14ac:dyDescent="0.3">
      <c r="A4" t="str">
        <f t="shared" ref="A4:A43" si="0">IF(VALUE(MID(B4,4,2))&lt;4,"بهار",IF(VALUE(MID(B4,4,2))&lt;7,"تابستان",IF(VALUE(MID(B4,4,2))&lt;10,"پاییز","زمستان")))</f>
        <v>زمستان</v>
      </c>
      <c r="B4" t="s">
        <v>63</v>
      </c>
      <c r="C4">
        <v>17238</v>
      </c>
      <c r="D4" t="str">
        <f>VLOOKUP(C4,'کد مشتریان'!$B$3:$C$12,2,0)</f>
        <v>بیمارستان پیامبر</v>
      </c>
      <c r="E4" t="s">
        <v>13</v>
      </c>
      <c r="F4">
        <v>94</v>
      </c>
    </row>
    <row r="5" spans="1:6" x14ac:dyDescent="0.3">
      <c r="A5" t="str">
        <f t="shared" si="0"/>
        <v>بهار</v>
      </c>
      <c r="B5" t="s">
        <v>26</v>
      </c>
      <c r="C5">
        <v>19547</v>
      </c>
      <c r="D5" t="str">
        <f>VLOOKUP(C5,'کد مشتریان'!$B$3:$C$12,2,0)</f>
        <v>مدرسه شهید عزتی</v>
      </c>
      <c r="E5" t="s">
        <v>12</v>
      </c>
      <c r="F5">
        <v>290</v>
      </c>
    </row>
    <row r="6" spans="1:6" x14ac:dyDescent="0.3">
      <c r="A6" t="str">
        <f t="shared" si="0"/>
        <v>تابستان</v>
      </c>
      <c r="B6" t="s">
        <v>27</v>
      </c>
      <c r="C6">
        <v>10326</v>
      </c>
      <c r="D6" t="str">
        <f>VLOOKUP(C6,'کد مشتریان'!$B$3:$C$12,2,0)</f>
        <v>هتل دیبا</v>
      </c>
      <c r="E6" t="s">
        <v>14</v>
      </c>
      <c r="F6">
        <v>120</v>
      </c>
    </row>
    <row r="7" spans="1:6" x14ac:dyDescent="0.3">
      <c r="A7" t="str">
        <f t="shared" si="0"/>
        <v>تابستان</v>
      </c>
      <c r="B7" t="s">
        <v>28</v>
      </c>
      <c r="C7">
        <v>39039</v>
      </c>
      <c r="D7" t="str">
        <f>VLOOKUP(C7,'کد مشتریان'!$B$3:$C$12,2,0)</f>
        <v>دانشگاه آزاد اسلامی- واحد تهران غرب</v>
      </c>
      <c r="E7" t="s">
        <v>15</v>
      </c>
      <c r="F7">
        <v>40</v>
      </c>
    </row>
    <row r="8" spans="1:6" x14ac:dyDescent="0.3">
      <c r="A8" t="str">
        <f t="shared" si="0"/>
        <v>پاییز</v>
      </c>
      <c r="B8" t="s">
        <v>29</v>
      </c>
      <c r="C8">
        <v>19547</v>
      </c>
      <c r="D8" t="str">
        <f>VLOOKUP(C8,'کد مشتریان'!$B$3:$C$12,2,0)</f>
        <v>مدرسه شهید عزتی</v>
      </c>
      <c r="E8" t="s">
        <v>17</v>
      </c>
      <c r="F8">
        <v>23</v>
      </c>
    </row>
    <row r="9" spans="1:6" x14ac:dyDescent="0.3">
      <c r="A9" t="str">
        <f t="shared" si="0"/>
        <v>بهار</v>
      </c>
      <c r="B9" t="s">
        <v>51</v>
      </c>
      <c r="C9">
        <v>39039</v>
      </c>
      <c r="D9" t="str">
        <f>VLOOKUP(C9,'کد مشتریان'!$B$3:$C$12,2,0)</f>
        <v>دانشگاه آزاد اسلامی- واحد تهران غرب</v>
      </c>
      <c r="E9" t="s">
        <v>16</v>
      </c>
      <c r="F9">
        <v>89</v>
      </c>
    </row>
    <row r="10" spans="1:6" x14ac:dyDescent="0.3">
      <c r="A10" t="str">
        <f t="shared" si="0"/>
        <v>زمستان</v>
      </c>
      <c r="B10" t="s">
        <v>30</v>
      </c>
      <c r="C10">
        <v>72285</v>
      </c>
      <c r="D10" t="str">
        <f>VLOOKUP(C10,'کد مشتریان'!$B$3:$C$12,2,0)</f>
        <v>شرکت آبادگران</v>
      </c>
      <c r="E10" t="s">
        <v>12</v>
      </c>
      <c r="F10">
        <v>103</v>
      </c>
    </row>
    <row r="11" spans="1:6" x14ac:dyDescent="0.3">
      <c r="A11" t="str">
        <f t="shared" si="0"/>
        <v>بهار</v>
      </c>
      <c r="B11" t="s">
        <v>31</v>
      </c>
      <c r="C11">
        <v>17238</v>
      </c>
      <c r="D11" t="str">
        <f>VLOOKUP(C11,'کد مشتریان'!$B$3:$C$12,2,0)</f>
        <v>بیمارستان پیامبر</v>
      </c>
      <c r="E11" t="s">
        <v>17</v>
      </c>
      <c r="F11">
        <v>220</v>
      </c>
    </row>
    <row r="12" spans="1:6" x14ac:dyDescent="0.3">
      <c r="A12" t="str">
        <f t="shared" si="0"/>
        <v>زمستان</v>
      </c>
      <c r="B12" t="s">
        <v>32</v>
      </c>
      <c r="C12">
        <v>89385</v>
      </c>
      <c r="D12" t="str">
        <f>VLOOKUP(C12,'کد مشتریان'!$B$3:$C$12,2,0)</f>
        <v>مجتمع تجاری سینا</v>
      </c>
      <c r="E12" t="s">
        <v>14</v>
      </c>
      <c r="F12">
        <v>520</v>
      </c>
    </row>
    <row r="13" spans="1:6" x14ac:dyDescent="0.3">
      <c r="A13" t="str">
        <f t="shared" si="0"/>
        <v>زمستان</v>
      </c>
      <c r="B13" t="s">
        <v>33</v>
      </c>
      <c r="C13">
        <v>10326</v>
      </c>
      <c r="D13" t="str">
        <f>VLOOKUP(C13,'کد مشتریان'!$B$3:$C$12,2,0)</f>
        <v>هتل دیبا</v>
      </c>
      <c r="E13" t="s">
        <v>18</v>
      </c>
      <c r="F13">
        <v>100</v>
      </c>
    </row>
    <row r="14" spans="1:6" x14ac:dyDescent="0.3">
      <c r="A14" t="str">
        <f t="shared" si="0"/>
        <v>بهار</v>
      </c>
      <c r="B14" t="s">
        <v>34</v>
      </c>
      <c r="C14">
        <v>72285</v>
      </c>
      <c r="D14" t="str">
        <f>VLOOKUP(C14,'کد مشتریان'!$B$3:$C$12,2,0)</f>
        <v>شرکت آبادگران</v>
      </c>
      <c r="E14" t="s">
        <v>15</v>
      </c>
      <c r="F14">
        <v>64</v>
      </c>
    </row>
    <row r="15" spans="1:6" x14ac:dyDescent="0.3">
      <c r="A15" t="str">
        <f t="shared" si="0"/>
        <v>پاییز</v>
      </c>
      <c r="B15" t="s">
        <v>35</v>
      </c>
      <c r="C15">
        <v>58322</v>
      </c>
      <c r="D15" t="str">
        <f>VLOOKUP(C15,'کد مشتریان'!$B$3:$C$12,2,0)</f>
        <v>سینما اسکان</v>
      </c>
      <c r="E15" t="s">
        <v>19</v>
      </c>
      <c r="F15">
        <v>109</v>
      </c>
    </row>
    <row r="16" spans="1:6" x14ac:dyDescent="0.3">
      <c r="A16" t="str">
        <f t="shared" si="0"/>
        <v>تابستان</v>
      </c>
      <c r="B16" t="s">
        <v>36</v>
      </c>
      <c r="C16">
        <v>39039</v>
      </c>
      <c r="D16" t="str">
        <f>VLOOKUP(C16,'کد مشتریان'!$B$3:$C$12,2,0)</f>
        <v>دانشگاه آزاد اسلامی- واحد تهران غرب</v>
      </c>
      <c r="E16" t="s">
        <v>19</v>
      </c>
      <c r="F16">
        <v>34</v>
      </c>
    </row>
    <row r="17" spans="1:6" x14ac:dyDescent="0.3">
      <c r="A17" t="str">
        <f t="shared" si="0"/>
        <v>تابستان</v>
      </c>
      <c r="B17" t="s">
        <v>37</v>
      </c>
      <c r="C17">
        <v>89385</v>
      </c>
      <c r="D17" t="str">
        <f>VLOOKUP(C17,'کد مشتریان'!$B$3:$C$12,2,0)</f>
        <v>مجتمع تجاری سینا</v>
      </c>
      <c r="E17" t="s">
        <v>17</v>
      </c>
      <c r="F17">
        <v>20</v>
      </c>
    </row>
    <row r="18" spans="1:6" x14ac:dyDescent="0.3">
      <c r="A18" t="str">
        <f t="shared" si="0"/>
        <v>بهار</v>
      </c>
      <c r="B18" t="s">
        <v>38</v>
      </c>
      <c r="C18">
        <v>90342</v>
      </c>
      <c r="D18" t="str">
        <f>VLOOKUP(C18,'کد مشتریان'!$B$3:$C$12,2,0)</f>
        <v>هتل کاسپین</v>
      </c>
      <c r="E18" t="s">
        <v>14</v>
      </c>
      <c r="F18">
        <v>40</v>
      </c>
    </row>
    <row r="19" spans="1:6" x14ac:dyDescent="0.3">
      <c r="A19" t="str">
        <f t="shared" si="0"/>
        <v>بهار</v>
      </c>
      <c r="B19" t="s">
        <v>39</v>
      </c>
      <c r="C19">
        <v>90342</v>
      </c>
      <c r="D19" t="str">
        <f>VLOOKUP(C19,'کد مشتریان'!$B$3:$C$12,2,0)</f>
        <v>هتل کاسپین</v>
      </c>
      <c r="E19" t="s">
        <v>16</v>
      </c>
      <c r="F19">
        <v>600</v>
      </c>
    </row>
    <row r="20" spans="1:6" x14ac:dyDescent="0.3">
      <c r="A20" t="str">
        <f t="shared" si="0"/>
        <v>تابستان</v>
      </c>
      <c r="B20" t="s">
        <v>40</v>
      </c>
      <c r="C20">
        <v>72285</v>
      </c>
      <c r="D20" t="str">
        <f>VLOOKUP(C20,'کد مشتریان'!$B$3:$C$12,2,0)</f>
        <v>شرکت آبادگران</v>
      </c>
      <c r="E20" t="s">
        <v>20</v>
      </c>
      <c r="F20">
        <v>220</v>
      </c>
    </row>
    <row r="21" spans="1:6" x14ac:dyDescent="0.3">
      <c r="A21" t="str">
        <f t="shared" si="0"/>
        <v>زمستان</v>
      </c>
      <c r="B21" t="s">
        <v>41</v>
      </c>
      <c r="C21">
        <v>10326</v>
      </c>
      <c r="D21" t="str">
        <f>VLOOKUP(C21,'کد مشتریان'!$B$3:$C$12,2,0)</f>
        <v>هتل دیبا</v>
      </c>
      <c r="E21" t="s">
        <v>12</v>
      </c>
      <c r="F21">
        <v>50</v>
      </c>
    </row>
    <row r="22" spans="1:6" x14ac:dyDescent="0.3">
      <c r="A22" t="str">
        <f t="shared" si="0"/>
        <v>تابستان</v>
      </c>
      <c r="B22" t="s">
        <v>42</v>
      </c>
      <c r="C22">
        <v>17238</v>
      </c>
      <c r="D22" t="str">
        <f>VLOOKUP(C22,'کد مشتریان'!$B$3:$C$12,2,0)</f>
        <v>بیمارستان پیامبر</v>
      </c>
      <c r="E22" t="s">
        <v>17</v>
      </c>
      <c r="F22">
        <v>82</v>
      </c>
    </row>
    <row r="23" spans="1:6" x14ac:dyDescent="0.3">
      <c r="A23" t="str">
        <f t="shared" si="0"/>
        <v>پاییز</v>
      </c>
      <c r="B23" t="s">
        <v>43</v>
      </c>
      <c r="C23">
        <v>17238</v>
      </c>
      <c r="D23" t="str">
        <f>VLOOKUP(C23,'کد مشتریان'!$B$3:$C$12,2,0)</f>
        <v>بیمارستان پیامبر</v>
      </c>
      <c r="E23" t="s">
        <v>15</v>
      </c>
      <c r="F23">
        <v>42</v>
      </c>
    </row>
    <row r="24" spans="1:6" x14ac:dyDescent="0.3">
      <c r="A24" t="str">
        <f t="shared" si="0"/>
        <v>تابستان</v>
      </c>
      <c r="B24" t="s">
        <v>44</v>
      </c>
      <c r="C24">
        <v>89385</v>
      </c>
      <c r="D24" t="str">
        <f>VLOOKUP(C24,'کد مشتریان'!$B$3:$C$12,2,0)</f>
        <v>مجتمع تجاری سینا</v>
      </c>
      <c r="E24" t="s">
        <v>20</v>
      </c>
      <c r="F24">
        <v>300</v>
      </c>
    </row>
    <row r="25" spans="1:6" x14ac:dyDescent="0.3">
      <c r="A25" t="str">
        <f t="shared" si="0"/>
        <v>بهار</v>
      </c>
      <c r="B25" t="s">
        <v>45</v>
      </c>
      <c r="C25">
        <v>58322</v>
      </c>
      <c r="D25" t="str">
        <f>VLOOKUP(C25,'کد مشتریان'!$B$3:$C$12,2,0)</f>
        <v>سینما اسکان</v>
      </c>
      <c r="E25" t="s">
        <v>20</v>
      </c>
      <c r="F25">
        <v>100</v>
      </c>
    </row>
    <row r="26" spans="1:6" x14ac:dyDescent="0.3">
      <c r="A26" t="str">
        <f t="shared" si="0"/>
        <v>زمستان</v>
      </c>
      <c r="B26" t="s">
        <v>46</v>
      </c>
      <c r="C26">
        <v>92054</v>
      </c>
      <c r="D26" t="str">
        <f>VLOOKUP(C26,'کد مشتریان'!$B$3:$C$12,2,0)</f>
        <v>پارک علم و فناوری پردیس</v>
      </c>
      <c r="E26" t="s">
        <v>15</v>
      </c>
      <c r="F26">
        <v>73</v>
      </c>
    </row>
    <row r="27" spans="1:6" x14ac:dyDescent="0.3">
      <c r="A27" t="str">
        <f t="shared" si="0"/>
        <v>بهار</v>
      </c>
      <c r="B27" t="s">
        <v>26</v>
      </c>
      <c r="C27">
        <v>39039</v>
      </c>
      <c r="D27" t="str">
        <f>VLOOKUP(C27,'کد مشتریان'!$B$3:$C$12,2,0)</f>
        <v>دانشگاه آزاد اسلامی- واحد تهران غرب</v>
      </c>
      <c r="E27" t="s">
        <v>19</v>
      </c>
      <c r="F27">
        <v>35</v>
      </c>
    </row>
    <row r="28" spans="1:6" x14ac:dyDescent="0.3">
      <c r="A28" t="str">
        <f t="shared" si="0"/>
        <v>پاییز</v>
      </c>
      <c r="B28" t="s">
        <v>47</v>
      </c>
      <c r="C28">
        <v>58322</v>
      </c>
      <c r="D28" t="str">
        <f>VLOOKUP(C28,'کد مشتریان'!$B$3:$C$12,2,0)</f>
        <v>سینما اسکان</v>
      </c>
      <c r="E28" t="s">
        <v>17</v>
      </c>
      <c r="F28">
        <v>90</v>
      </c>
    </row>
    <row r="29" spans="1:6" x14ac:dyDescent="0.3">
      <c r="A29" t="str">
        <f t="shared" si="0"/>
        <v>بهار</v>
      </c>
      <c r="B29" t="s">
        <v>48</v>
      </c>
      <c r="C29">
        <v>17238</v>
      </c>
      <c r="D29" t="str">
        <f>VLOOKUP(C29,'کد مشتریان'!$B$3:$C$12,2,0)</f>
        <v>بیمارستان پیامبر</v>
      </c>
      <c r="E29" t="s">
        <v>14</v>
      </c>
      <c r="F29">
        <v>97</v>
      </c>
    </row>
    <row r="30" spans="1:6" x14ac:dyDescent="0.3">
      <c r="A30" t="str">
        <f t="shared" si="0"/>
        <v>زمستان</v>
      </c>
      <c r="B30" t="s">
        <v>49</v>
      </c>
      <c r="C30">
        <v>10326</v>
      </c>
      <c r="D30" t="str">
        <f>VLOOKUP(C30,'کد مشتریان'!$B$3:$C$12,2,0)</f>
        <v>هتل دیبا</v>
      </c>
      <c r="E30" t="s">
        <v>16</v>
      </c>
      <c r="F30">
        <v>310</v>
      </c>
    </row>
    <row r="31" spans="1:6" x14ac:dyDescent="0.3">
      <c r="A31" t="str">
        <f t="shared" si="0"/>
        <v>تابستان</v>
      </c>
      <c r="B31" t="s">
        <v>25</v>
      </c>
      <c r="C31">
        <v>17238</v>
      </c>
      <c r="D31" t="str">
        <f>VLOOKUP(C31,'کد مشتریان'!$B$3:$C$12,2,0)</f>
        <v>بیمارستان پیامبر</v>
      </c>
      <c r="E31" t="s">
        <v>14</v>
      </c>
      <c r="F31">
        <v>50</v>
      </c>
    </row>
    <row r="32" spans="1:6" x14ac:dyDescent="0.3">
      <c r="A32" t="str">
        <f t="shared" si="0"/>
        <v>زمستان</v>
      </c>
      <c r="B32" t="s">
        <v>50</v>
      </c>
      <c r="C32">
        <v>89385</v>
      </c>
      <c r="D32" t="str">
        <f>VLOOKUP(C32,'کد مشتریان'!$B$3:$C$12,2,0)</f>
        <v>مجتمع تجاری سینا</v>
      </c>
      <c r="E32" t="s">
        <v>20</v>
      </c>
      <c r="F32">
        <v>300</v>
      </c>
    </row>
    <row r="33" spans="1:6" x14ac:dyDescent="0.3">
      <c r="A33" t="str">
        <f t="shared" si="0"/>
        <v>بهار</v>
      </c>
      <c r="B33" t="s">
        <v>52</v>
      </c>
      <c r="C33">
        <v>19547</v>
      </c>
      <c r="D33" t="str">
        <f>VLOOKUP(C33,'کد مشتریان'!$B$3:$C$12,2,0)</f>
        <v>مدرسه شهید عزتی</v>
      </c>
      <c r="E33" t="s">
        <v>12</v>
      </c>
      <c r="F33">
        <v>62</v>
      </c>
    </row>
    <row r="34" spans="1:6" x14ac:dyDescent="0.3">
      <c r="A34" t="str">
        <f t="shared" si="0"/>
        <v>بهار</v>
      </c>
      <c r="B34" t="s">
        <v>53</v>
      </c>
      <c r="C34">
        <v>39039</v>
      </c>
      <c r="D34" t="str">
        <f>VLOOKUP(C34,'کد مشتریان'!$B$3:$C$12,2,0)</f>
        <v>دانشگاه آزاد اسلامی- واحد تهران غرب</v>
      </c>
      <c r="E34" t="s">
        <v>15</v>
      </c>
      <c r="F34">
        <v>30</v>
      </c>
    </row>
    <row r="35" spans="1:6" x14ac:dyDescent="0.3">
      <c r="A35" t="str">
        <f t="shared" si="0"/>
        <v>پاییز</v>
      </c>
      <c r="B35" t="s">
        <v>54</v>
      </c>
      <c r="C35">
        <v>72285</v>
      </c>
      <c r="D35" t="str">
        <f>VLOOKUP(C35,'کد مشتریان'!$B$3:$C$12,2,0)</f>
        <v>شرکت آبادگران</v>
      </c>
      <c r="E35" t="s">
        <v>12</v>
      </c>
      <c r="F35">
        <v>50</v>
      </c>
    </row>
    <row r="36" spans="1:6" x14ac:dyDescent="0.3">
      <c r="A36" t="str">
        <f t="shared" si="0"/>
        <v>زمستان</v>
      </c>
      <c r="B36" t="s">
        <v>55</v>
      </c>
      <c r="C36">
        <v>89385</v>
      </c>
      <c r="D36" t="str">
        <f>VLOOKUP(C36,'کد مشتریان'!$B$3:$C$12,2,0)</f>
        <v>مجتمع تجاری سینا</v>
      </c>
      <c r="E36" t="s">
        <v>18</v>
      </c>
      <c r="F36">
        <v>45</v>
      </c>
    </row>
    <row r="37" spans="1:6" x14ac:dyDescent="0.3">
      <c r="A37" t="str">
        <f t="shared" si="0"/>
        <v>تابستان</v>
      </c>
      <c r="B37" t="s">
        <v>56</v>
      </c>
      <c r="C37">
        <v>17238</v>
      </c>
      <c r="D37" t="str">
        <f>VLOOKUP(C37,'کد مشتریان'!$B$3:$C$12,2,0)</f>
        <v>بیمارستان پیامبر</v>
      </c>
      <c r="E37" t="s">
        <v>12</v>
      </c>
      <c r="F37">
        <v>20</v>
      </c>
    </row>
    <row r="38" spans="1:6" x14ac:dyDescent="0.3">
      <c r="A38" t="str">
        <f t="shared" si="0"/>
        <v>بهار</v>
      </c>
      <c r="B38" t="s">
        <v>57</v>
      </c>
      <c r="C38">
        <v>92054</v>
      </c>
      <c r="D38" t="str">
        <f>VLOOKUP(C38,'کد مشتریان'!$B$3:$C$12,2,0)</f>
        <v>پارک علم و فناوری پردیس</v>
      </c>
      <c r="E38" t="s">
        <v>13</v>
      </c>
      <c r="F38">
        <v>50</v>
      </c>
    </row>
    <row r="39" spans="1:6" x14ac:dyDescent="0.3">
      <c r="A39" t="str">
        <f t="shared" si="0"/>
        <v>بهار</v>
      </c>
      <c r="B39" t="s">
        <v>58</v>
      </c>
      <c r="C39">
        <v>92054</v>
      </c>
      <c r="D39" t="str">
        <f>VLOOKUP(C39,'کد مشتریان'!$B$3:$C$12,2,0)</f>
        <v>پارک علم و فناوری پردیس</v>
      </c>
      <c r="E39" t="s">
        <v>13</v>
      </c>
      <c r="F39">
        <v>64</v>
      </c>
    </row>
    <row r="40" spans="1:6" x14ac:dyDescent="0.3">
      <c r="A40" t="str">
        <f t="shared" si="0"/>
        <v>بهار</v>
      </c>
      <c r="B40" t="s">
        <v>59</v>
      </c>
      <c r="C40">
        <v>92054</v>
      </c>
      <c r="D40" t="str">
        <f>VLOOKUP(C40,'کد مشتریان'!$B$3:$C$12,2,0)</f>
        <v>پارک علم و فناوری پردیس</v>
      </c>
      <c r="E40" t="s">
        <v>15</v>
      </c>
      <c r="F40">
        <v>200</v>
      </c>
    </row>
    <row r="41" spans="1:6" x14ac:dyDescent="0.3">
      <c r="A41" t="str">
        <f t="shared" si="0"/>
        <v>تابستان</v>
      </c>
      <c r="B41" t="s">
        <v>60</v>
      </c>
      <c r="C41">
        <v>58322</v>
      </c>
      <c r="D41" t="str">
        <f>VLOOKUP(C41,'کد مشتریان'!$B$3:$C$12,2,0)</f>
        <v>سینما اسکان</v>
      </c>
      <c r="E41" t="s">
        <v>18</v>
      </c>
      <c r="F41">
        <v>60</v>
      </c>
    </row>
    <row r="42" spans="1:6" x14ac:dyDescent="0.3">
      <c r="A42" t="str">
        <f t="shared" si="0"/>
        <v>زمستان</v>
      </c>
      <c r="B42" t="s">
        <v>61</v>
      </c>
      <c r="C42">
        <v>19547</v>
      </c>
      <c r="D42" t="str">
        <f>VLOOKUP(C42,'کد مشتریان'!$B$3:$C$12,2,0)</f>
        <v>مدرسه شهید عزتی</v>
      </c>
      <c r="E42" t="s">
        <v>16</v>
      </c>
      <c r="F42">
        <v>170</v>
      </c>
    </row>
    <row r="43" spans="1:6" x14ac:dyDescent="0.3">
      <c r="A43" t="str">
        <f t="shared" si="0"/>
        <v>پاییز</v>
      </c>
      <c r="B43" t="s">
        <v>62</v>
      </c>
      <c r="C43">
        <v>19547</v>
      </c>
      <c r="D43" t="str">
        <f>VLOOKUP(C43,'کد مشتریان'!$B$3:$C$12,2,0)</f>
        <v>مدرسه شهید عزتی</v>
      </c>
      <c r="E43" t="s">
        <v>20</v>
      </c>
      <c r="F43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D7E1C-4C24-43AB-AB30-7FE30871D491}">
  <dimension ref="B2:D7"/>
  <sheetViews>
    <sheetView rightToLeft="1" tabSelected="1" zoomScale="150" zoomScaleNormal="150" workbookViewId="0">
      <selection activeCell="E7" sqref="E7"/>
    </sheetView>
  </sheetViews>
  <sheetFormatPr defaultRowHeight="14.4" x14ac:dyDescent="0.3"/>
  <cols>
    <col min="2" max="2" width="10.44140625" bestFit="1" customWidth="1"/>
    <col min="4" max="4" width="40" customWidth="1"/>
  </cols>
  <sheetData>
    <row r="2" spans="2:4" x14ac:dyDescent="0.3">
      <c r="B2" s="2" t="s">
        <v>66</v>
      </c>
      <c r="C2" s="2" t="s">
        <v>67</v>
      </c>
      <c r="D2" s="2" t="s">
        <v>68</v>
      </c>
    </row>
    <row r="3" spans="2:4" x14ac:dyDescent="0.3">
      <c r="B3" s="2">
        <v>97</v>
      </c>
      <c r="C3" s="2" t="s">
        <v>3</v>
      </c>
      <c r="D3" s="2"/>
    </row>
    <row r="6" spans="2:4" x14ac:dyDescent="0.3">
      <c r="B6" s="2" t="s">
        <v>69</v>
      </c>
      <c r="C6" s="2" t="s">
        <v>66</v>
      </c>
      <c r="D6" s="2" t="s">
        <v>68</v>
      </c>
    </row>
    <row r="7" spans="2:4" x14ac:dyDescent="0.3">
      <c r="B7" s="2" t="s">
        <v>4</v>
      </c>
      <c r="C7" s="2">
        <v>98</v>
      </c>
      <c r="D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کد مشتریان</vt:lpstr>
      <vt:lpstr>قیمت محصولات</vt:lpstr>
      <vt:lpstr>فاکتورهای فروش</vt:lpstr>
      <vt:lpstr>گزارش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soheil fathi</cp:lastModifiedBy>
  <dcterms:created xsi:type="dcterms:W3CDTF">2020-04-06T17:47:43Z</dcterms:created>
  <dcterms:modified xsi:type="dcterms:W3CDTF">2025-08-26T11:13:53Z</dcterms:modified>
</cp:coreProperties>
</file>